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5010" windowWidth="15480" windowHeight="7155" tabRatio="809" activeTab="0"/>
  </bookViews>
  <sheets>
    <sheet name="Összesítő" sheetId="1" r:id="rId1"/>
    <sheet name="Technológiai tételek" sheetId="2" r:id="rId2"/>
    <sheet name="Különleges tételek" sheetId="3" r:id="rId3"/>
    <sheet name="Anyaglista" sheetId="4" r:id="rId4"/>
  </sheets>
  <definedNames>
    <definedName name="_xlnm.Print_Titles" localSheetId="3">'Anyaglista'!$2:$2</definedName>
    <definedName name="_xlnm.Print_Titles" localSheetId="1">'Technológiai tételek'!$1:$2</definedName>
    <definedName name="_xlnm.Print_Area" localSheetId="3">'Anyaglista'!$A$1:$G$15</definedName>
    <definedName name="_xlnm.Print_Area" localSheetId="1">'Technológiai tételek'!$A$1:$G$64</definedName>
  </definedNames>
  <calcPr fullCalcOnLoad="1"/>
</workbook>
</file>

<file path=xl/sharedStrings.xml><?xml version="1.0" encoding="utf-8"?>
<sst xmlns="http://schemas.openxmlformats.org/spreadsheetml/2006/main" count="357" uniqueCount="250">
  <si>
    <t>15.</t>
  </si>
  <si>
    <t>16.</t>
  </si>
  <si>
    <t>21.</t>
  </si>
  <si>
    <t>13.</t>
  </si>
  <si>
    <t>14.</t>
  </si>
  <si>
    <t>Sorszám</t>
  </si>
  <si>
    <t>Megnevezés</t>
  </si>
  <si>
    <t>Munka címe:</t>
  </si>
  <si>
    <t>10.</t>
  </si>
  <si>
    <t>Cikkszám</t>
  </si>
  <si>
    <t>4.</t>
  </si>
  <si>
    <t>5.</t>
  </si>
  <si>
    <t>11.</t>
  </si>
  <si>
    <t>12.</t>
  </si>
  <si>
    <t>19.</t>
  </si>
  <si>
    <t>8.</t>
  </si>
  <si>
    <t>6.</t>
  </si>
  <si>
    <t>3.</t>
  </si>
  <si>
    <t>9.</t>
  </si>
  <si>
    <t>7.</t>
  </si>
  <si>
    <t>1.</t>
  </si>
  <si>
    <t>2.</t>
  </si>
  <si>
    <t>20.</t>
  </si>
  <si>
    <t>17.</t>
  </si>
  <si>
    <t>18.</t>
  </si>
  <si>
    <t>Tervezett mennyiség</t>
  </si>
  <si>
    <t>Költségvetés összesítő lap</t>
  </si>
  <si>
    <t>Tervező:</t>
  </si>
  <si>
    <t>Munkadíj (techn. tételár):</t>
  </si>
  <si>
    <t>Összesen:</t>
  </si>
  <si>
    <t>Kivitelező:</t>
  </si>
  <si>
    <t>BSZJ azonosító</t>
  </si>
  <si>
    <t>Elszámolási tétel megnevezése</t>
  </si>
  <si>
    <t>Mennyiség egység</t>
  </si>
  <si>
    <t>Kivitelezői egységár</t>
  </si>
  <si>
    <t>Kivitelezői ár</t>
  </si>
  <si>
    <t>Anyaglista</t>
  </si>
  <si>
    <t>Technológiai tételek</t>
  </si>
  <si>
    <t>BDK Kft.</t>
  </si>
  <si>
    <t>BFC-11040</t>
  </si>
  <si>
    <t>Földkitermelés (I. - IV. osztály)</t>
  </si>
  <si>
    <t>BFC-11120</t>
  </si>
  <si>
    <t>Föld és egyéb törmelék elszállítása</t>
  </si>
  <si>
    <t>m</t>
  </si>
  <si>
    <t>db</t>
  </si>
  <si>
    <t>Anyagköltség:</t>
  </si>
  <si>
    <t>Beruházó:</t>
  </si>
  <si>
    <t>BFC-11170</t>
  </si>
  <si>
    <t>Homokágy készítése 20 cm vastagságban</t>
  </si>
  <si>
    <t>BFC-12210</t>
  </si>
  <si>
    <t>Védőcső elhelyezése kábelárokban</t>
  </si>
  <si>
    <t>A-10004516</t>
  </si>
  <si>
    <t>Kábeljelző szalag "Erősáramú"</t>
  </si>
  <si>
    <t>kg</t>
  </si>
  <si>
    <t>KAB-10050</t>
  </si>
  <si>
    <t xml:space="preserve">Kábelbontás árokból, I. </t>
  </si>
  <si>
    <t>KAB-10290</t>
  </si>
  <si>
    <t>Kábelfektetés árokba, homokágyba, I.</t>
  </si>
  <si>
    <t>KAB-10600</t>
  </si>
  <si>
    <t>Műanyag kábeljelző szalag elhelyezése</t>
  </si>
  <si>
    <t>EVJ-10070</t>
  </si>
  <si>
    <t>Rúdföldelő telepítése (3 m-es)</t>
  </si>
  <si>
    <t>A-10001444</t>
  </si>
  <si>
    <t>Rúdföldelő 3 m-es Ø20</t>
  </si>
  <si>
    <t>A-10006843</t>
  </si>
  <si>
    <t>Szerelvénylap GURO EKM 1261/91081    1xE27/2x5x16mm2</t>
  </si>
  <si>
    <t>BFC-12320</t>
  </si>
  <si>
    <t>Védőcső végének lezárása (kábelárokban)</t>
  </si>
  <si>
    <t>KAB-10320</t>
  </si>
  <si>
    <t>Kábelfektetés árokba, védőcsőbe, I.</t>
  </si>
  <si>
    <t>KAB-13010</t>
  </si>
  <si>
    <t>Kábel erek színjelölése zsugorcsővel</t>
  </si>
  <si>
    <t>ARK-10160</t>
  </si>
  <si>
    <t>Áramút készítése (csavarkötéses) (lenn)</t>
  </si>
  <si>
    <t>BFC-10020</t>
  </si>
  <si>
    <t>Járda aszfalt burkolatának vágása</t>
  </si>
  <si>
    <t>BFC-10040</t>
  </si>
  <si>
    <t>Járda aszfaltjának bontása (normál)</t>
  </si>
  <si>
    <t>BFC-10080</t>
  </si>
  <si>
    <t>Járda alapbetonjának bontása (normál)</t>
  </si>
  <si>
    <t>BFC-10130</t>
  </si>
  <si>
    <t>Úttest aszfalt burkolatának vágása</t>
  </si>
  <si>
    <t>BFC-10150</t>
  </si>
  <si>
    <t>Úttest aszfaltjának bontása (normál)</t>
  </si>
  <si>
    <t>BFC-10190</t>
  </si>
  <si>
    <t>Úttest alapbetonjának bontása (normál)</t>
  </si>
  <si>
    <t>BFC-10230</t>
  </si>
  <si>
    <t>Járda aszfaltozása (normál)</t>
  </si>
  <si>
    <t>BFC-10320</t>
  </si>
  <si>
    <t>Járda alapbetonjának készítése (normál)</t>
  </si>
  <si>
    <t>BFC-10380</t>
  </si>
  <si>
    <t>Úttest aszfaltozása (normál)</t>
  </si>
  <si>
    <t>BFC-10470</t>
  </si>
  <si>
    <t>Úttest alapbetonjának készítése (normál)</t>
  </si>
  <si>
    <t>BFC-11020</t>
  </si>
  <si>
    <t>Ideiglenes korlátos átjáró elhelyezése</t>
  </si>
  <si>
    <t>BFC-12080</t>
  </si>
  <si>
    <t>KG védőcső, 110 mm átmérőjű</t>
  </si>
  <si>
    <t>BFC-12150</t>
  </si>
  <si>
    <t>Védőcső bontása kábelárokból</t>
  </si>
  <si>
    <t>KAB-10080</t>
  </si>
  <si>
    <t>Kábelbontás árok védőcsövéből, I.</t>
  </si>
  <si>
    <t>ARK-10050</t>
  </si>
  <si>
    <t>Áramút bontása (csavarkötéses) (lenn)</t>
  </si>
  <si>
    <t>EGY-11080</t>
  </si>
  <si>
    <t>KRESZ táblák kihelyezése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</si>
  <si>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</si>
  <si>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</si>
  <si>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</si>
  <si>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</si>
  <si>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</si>
  <si>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</si>
  <si>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</si>
  <si>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</si>
  <si>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</si>
  <si>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</si>
  <si>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</si>
  <si>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</si>
  <si>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</si>
  <si>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</si>
  <si>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</si>
  <si>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</si>
  <si>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Szerelvénylap GURO EKM 1261/91530    2xE27/2x5x16mm2</t>
  </si>
  <si>
    <t>38.</t>
  </si>
  <si>
    <t>39.</t>
  </si>
  <si>
    <t>40.</t>
  </si>
  <si>
    <t>41.</t>
  </si>
  <si>
    <t>A-10023212</t>
  </si>
  <si>
    <t>GTF Kft.</t>
  </si>
  <si>
    <t>BFC-10220</t>
  </si>
  <si>
    <t>Viacolor, vagy kockakő bontása</t>
  </si>
  <si>
    <t>BFC-11010</t>
  </si>
  <si>
    <t>Dúcolás építése, bontása</t>
  </si>
  <si>
    <t>BFC-11070</t>
  </si>
  <si>
    <t>Ideiglenes kalodasor építése, bontása</t>
  </si>
  <si>
    <t>BFC-11190</t>
  </si>
  <si>
    <t>Föld visszatöltés tömörítéssel</t>
  </si>
  <si>
    <t>BFC-12030</t>
  </si>
  <si>
    <t>KPE védőcső, 63 mm átmérőjű (P-6)</t>
  </si>
  <si>
    <t>BFC-12110</t>
  </si>
  <si>
    <t>Acél védőcső, 110 mm átmérőjű</t>
  </si>
  <si>
    <t>BFC-12160</t>
  </si>
  <si>
    <t>Védőcső bontása oszlopról</t>
  </si>
  <si>
    <t>BFC-12270</t>
  </si>
  <si>
    <t>Útátfúrás + 110mm KPE védőcső beépítés</t>
  </si>
  <si>
    <t>SZT-10210</t>
  </si>
  <si>
    <t>Oszlop alapjának tisztítása</t>
  </si>
  <si>
    <t>KAB-10140</t>
  </si>
  <si>
    <t xml:space="preserve">Kábelbontás oszlopról, szabadon, I. </t>
  </si>
  <si>
    <t>KAB-10170</t>
  </si>
  <si>
    <t xml:space="preserve">Kábelbontás oszlopról, v. csőből, I. </t>
  </si>
  <si>
    <t>KAB-10380</t>
  </si>
  <si>
    <t>Kábel vezetés oszlopra, szabadon, I.</t>
  </si>
  <si>
    <t>KAB-10410</t>
  </si>
  <si>
    <t xml:space="preserve">Kábel vezetés oszlopra, csőben, I. </t>
  </si>
  <si>
    <t>KAB-10590</t>
  </si>
  <si>
    <t>Kábelek műanyag lap védelmének építése</t>
  </si>
  <si>
    <t>KAB-12010</t>
  </si>
  <si>
    <t>KIF végelzáró szerelése (fenn)</t>
  </si>
  <si>
    <t>KAB-12020</t>
  </si>
  <si>
    <t>KIF végelzáró szerelése (lenn)</t>
  </si>
  <si>
    <t>CSM-10090</t>
  </si>
  <si>
    <t>Felszálló vezeték bontása (fogyasztónál)</t>
  </si>
  <si>
    <t>CSM-10220</t>
  </si>
  <si>
    <t>Felszálló vezeték építése (fogyasztónál)</t>
  </si>
  <si>
    <t>KOZ-11310</t>
  </si>
  <si>
    <t>KÖZV lámpatest (magas) leszerelése</t>
  </si>
  <si>
    <t>KOZ-11330</t>
  </si>
  <si>
    <t>KÖZV lámpatest (magas) felszerelése</t>
  </si>
  <si>
    <t>KOZ-12070</t>
  </si>
  <si>
    <t>Szerelvénylap csere</t>
  </si>
  <si>
    <t>ARK-10030</t>
  </si>
  <si>
    <t>Áramút bontása (csavarkötéses) (fenn)</t>
  </si>
  <si>
    <t>ARK-10140</t>
  </si>
  <si>
    <t>Áramút készítése (csavarkötéses) (fenn)</t>
  </si>
  <si>
    <t>EVJ-10060</t>
  </si>
  <si>
    <t>Földelési csatlakozó pont kiépítése</t>
  </si>
  <si>
    <t>EVJ-10140</t>
  </si>
  <si>
    <t>Földelési ellenállás mérés</t>
  </si>
  <si>
    <t>EVJ-10170</t>
  </si>
  <si>
    <t>Hurokellenállás mérés</t>
  </si>
  <si>
    <t>KES-10040</t>
  </si>
  <si>
    <t>Acél kandeláber újramázolása (lenn)</t>
  </si>
  <si>
    <t>EGY-11070</t>
  </si>
  <si>
    <t>Acálszalagos rögzítés készítése</t>
  </si>
  <si>
    <t>KV-27</t>
  </si>
  <si>
    <t>Beton alaptest javítása (sérülés, hiány)</t>
  </si>
  <si>
    <t>KV-29</t>
  </si>
  <si>
    <t>Beton alaptest felületvédelme (3 réteg)</t>
  </si>
  <si>
    <t>KV-33</t>
  </si>
  <si>
    <t>Földelő fül kiépítése földelésbekötéshez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</si>
  <si>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</si>
  <si>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</si>
  <si>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</si>
  <si>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</si>
  <si>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</si>
  <si>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</si>
  <si>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</si>
  <si>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</si>
  <si>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</si>
  <si>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</si>
  <si>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</si>
  <si>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</si>
  <si>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</si>
  <si>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</si>
  <si>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</si>
  <si>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</si>
  <si>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</si>
  <si>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</si>
  <si>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</si>
  <si>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r>
      <t>m</t>
    </r>
    <r>
      <rPr>
        <vertAlign val="superscript"/>
        <sz val="11"/>
        <rFont val="Arial"/>
        <family val="2"/>
      </rPr>
      <t>2</t>
    </r>
  </si>
  <si>
    <r>
      <t>m</t>
    </r>
    <r>
      <rPr>
        <vertAlign val="superscript"/>
        <sz val="11"/>
        <rFont val="Arial"/>
        <family val="2"/>
      </rPr>
      <t>3</t>
    </r>
  </si>
  <si>
    <t>A-10023317</t>
  </si>
  <si>
    <t xml:space="preserve">Kábel 1 kV NYCWY 4x16RE/16 0,6/1 kV (Cu) </t>
  </si>
  <si>
    <t>A-10010501</t>
  </si>
  <si>
    <t>Kábel 1 kV NYY-J 3×2,5 RE 0,6/1 kV (Cu)</t>
  </si>
  <si>
    <t>A-10006388</t>
  </si>
  <si>
    <t>Végelzáró szabadtéri 1 kV KVMSZ 16-25</t>
  </si>
  <si>
    <t>A-10009892</t>
  </si>
  <si>
    <t>Végelzáró beltéri 1 kV KVMB 16-25</t>
  </si>
  <si>
    <t>A-10010320</t>
  </si>
  <si>
    <t>A-10019630</t>
  </si>
  <si>
    <t>Szerelvénylap GURO EKM 1281/95660    2xE27/3x5x16mm2</t>
  </si>
  <si>
    <t>klt</t>
  </si>
  <si>
    <t>Különleges (a technológiai tételsorral le nem írható) un. "K" tételek</t>
  </si>
  <si>
    <t>A tétel megnevezése (részletes leírása)</t>
  </si>
  <si>
    <t>"K" tételek összege:</t>
  </si>
  <si>
    <t>Kandeláber festés előtti felület előkészítése - fémtisztára csiszolás, alapozás, köztes réteg felvitele</t>
  </si>
  <si>
    <t>Forgalomtechnikai tervben lévő előírt közterületi feladatok - elkerítések, megálló áthelyezések,….stb… - elvégzése ( kitáblázásokon kívül )</t>
  </si>
  <si>
    <t>Oszlop betonalapok vésése + védőcső behúzásához</t>
  </si>
  <si>
    <t>Darus gk. igénybe vétele oszlop megtartásához</t>
  </si>
  <si>
    <t>NYCY 3x2,5 mm2 földkábel ( átalánydíjas fogyasztók ellátásához )</t>
  </si>
  <si>
    <t>Össszekötő NYCWY 4x16-25 és NYCY 3x2,5 mm2 típ. kábelekhez</t>
  </si>
  <si>
    <t>ó</t>
  </si>
  <si>
    <t>fm</t>
  </si>
  <si>
    <t>Budapest IX. ker., Soroksári út 152-166. között közvilágítási kábel rekonstrukció</t>
  </si>
  <si>
    <t>BFC-12220</t>
  </si>
  <si>
    <t>Védőcső elhelyezése oszlopon</t>
  </si>
  <si>
    <t>KAB-12040</t>
  </si>
  <si>
    <t>KIF összekötő szerelése</t>
  </si>
  <si>
    <t>61.</t>
  </si>
  <si>
    <t>A-10023309</t>
  </si>
  <si>
    <t xml:space="preserve">Kábel 1 kV NYCWY 4x25RE/16 0,6/1 kV (Cu) </t>
  </si>
  <si>
    <t xml:space="preserve">Kábelfedlap (1,8 műanyag - 1000mm ) </t>
  </si>
  <si>
    <t>A-10010338</t>
  </si>
  <si>
    <t>Szerelvénylap GURO EKM 1281/95655    2xE27/2x5x25mm2</t>
  </si>
  <si>
    <t>IX. ker., Soroksári út 86-150. között
közvilágítási kábel rekonstrukció</t>
  </si>
  <si>
    <t>IX. ker., Soroksári út 152-166. között
közvilágítási kábel rekonstrukció</t>
  </si>
  <si>
    <t>IX. ker., Soroksári út 86-150. között és
IX. ker., Soroksári út 152-166. között
közvilágítási kábel rekonstrukció</t>
  </si>
  <si>
    <t>Végösszeg: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</si>
</sst>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_ ;\-#,##0\ "/>
    <numFmt numFmtId="168" formatCode="0.0%"/>
    <numFmt numFmtId="169" formatCode="_-* #,##0\ _F_t_-;\-* #,##0\ _F_t_-;_-* &quot;-&quot;??\ _F_t_-;_-@_-"/>
    <numFmt numFmtId="170" formatCode="#,##0\ &quot;Ft&quot;"/>
    <numFmt numFmtId="171" formatCode="#,##0.0"/>
    <numFmt numFmtId="172" formatCode="[$-40E]yyyy\.\ mmmm\ d\."/>
    <numFmt numFmtId="173" formatCode="#,##0.000"/>
    <numFmt numFmtId="174" formatCode="[$€-2]\ #\ ##,000_);[Red]\([$€-2]\ #\ ##,000\)"/>
    <numFmt numFmtId="175" formatCode="yyyy/mm/dd;@"/>
    <numFmt numFmtId="176" formatCode="[$¥€-2]\ #\ ##,000_);[Red]\([$€-2]\ #\ ##,000\)"/>
    <numFmt numFmtId="177" formatCode="_-* #,##0\ &quot;Ft&quot;_-;\-* #,##0\ &quot;Ft&quot;_-;_-* &quot;-&quot;??\ &quot;Ft&quot;_-;_-@_-"/>
  </numFmts>
  <fonts count="54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sz val="8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15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2"/>
      <name val="Arial"/>
      <family val="2"/>
    </font>
    <font>
      <vertAlign val="superscript"/>
      <sz val="11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42" fontId="3" fillId="0" borderId="0" xfId="61" applyNumberFormat="1" applyFont="1" applyFill="1" applyAlignment="1" applyProtection="1">
      <alignment vertical="center"/>
      <protection/>
    </xf>
    <xf numFmtId="44" fontId="3" fillId="0" borderId="0" xfId="61" applyFont="1" applyFill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/>
      <protection/>
    </xf>
    <xf numFmtId="171" fontId="11" fillId="0" borderId="0" xfId="0" applyNumberFormat="1" applyFont="1" applyFill="1" applyAlignment="1" applyProtection="1">
      <alignment horizontal="center"/>
      <protection/>
    </xf>
    <xf numFmtId="49" fontId="11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textRotation="90" wrapText="1"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44" fontId="4" fillId="0" borderId="15" xfId="61" applyFont="1" applyFill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textRotation="90" wrapText="1"/>
      <protection/>
    </xf>
    <xf numFmtId="3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2" fontId="7" fillId="0" borderId="17" xfId="0" applyNumberFormat="1" applyFont="1" applyBorder="1" applyAlignment="1" applyProtection="1">
      <alignment horizontal="right" vertical="center" wrapText="1"/>
      <protection/>
    </xf>
    <xf numFmtId="42" fontId="7" fillId="32" borderId="17" xfId="0" applyNumberFormat="1" applyFont="1" applyFill="1" applyBorder="1" applyAlignment="1" applyProtection="1">
      <alignment vertical="center"/>
      <protection locked="0"/>
    </xf>
    <xf numFmtId="42" fontId="7" fillId="0" borderId="18" xfId="61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2" fontId="7" fillId="0" borderId="17" xfId="0" applyNumberFormat="1" applyFont="1" applyBorder="1" applyAlignment="1" applyProtection="1">
      <alignment horizontal="right" vertical="center"/>
      <protection/>
    </xf>
    <xf numFmtId="42" fontId="7" fillId="0" borderId="19" xfId="61" applyNumberFormat="1" applyFont="1" applyFill="1" applyBorder="1" applyAlignment="1" applyProtection="1">
      <alignment vertical="center"/>
      <protection/>
    </xf>
    <xf numFmtId="3" fontId="12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14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17" xfId="0" applyFont="1" applyFill="1" applyBorder="1" applyAlignment="1" applyProtection="1">
      <alignment horizontal="left" vertical="center" wrapText="1"/>
      <protection/>
    </xf>
    <xf numFmtId="0" fontId="14" fillId="0" borderId="17" xfId="0" applyFont="1" applyFill="1" applyBorder="1" applyAlignment="1" applyProtection="1">
      <alignment horizontal="left" vertical="center"/>
      <protection/>
    </xf>
    <xf numFmtId="42" fontId="14" fillId="0" borderId="18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42" fontId="14" fillId="0" borderId="19" xfId="0" applyNumberFormat="1" applyFont="1" applyFill="1" applyBorder="1" applyAlignment="1" applyProtection="1">
      <alignment/>
      <protection/>
    </xf>
    <xf numFmtId="0" fontId="7" fillId="0" borderId="17" xfId="0" applyFont="1" applyBorder="1" applyAlignment="1" applyProtection="1">
      <alignment horizontal="center" vertical="center"/>
      <protection/>
    </xf>
    <xf numFmtId="4" fontId="14" fillId="0" borderId="17" xfId="0" applyNumberFormat="1" applyFont="1" applyFill="1" applyBorder="1" applyAlignment="1" applyProtection="1">
      <alignment horizontal="right" vertical="center"/>
      <protection/>
    </xf>
    <xf numFmtId="44" fontId="14" fillId="32" borderId="17" xfId="0" applyNumberFormat="1" applyFont="1" applyFill="1" applyBorder="1" applyAlignment="1" applyProtection="1">
      <alignment vertical="center" wrapText="1"/>
      <protection locked="0"/>
    </xf>
    <xf numFmtId="0" fontId="14" fillId="0" borderId="17" xfId="0" applyNumberFormat="1" applyFont="1" applyFill="1" applyBorder="1" applyAlignment="1" applyProtection="1">
      <alignment horizontal="center" vertical="center"/>
      <protection/>
    </xf>
    <xf numFmtId="0" fontId="14" fillId="0" borderId="20" xfId="0" applyFont="1" applyFill="1" applyBorder="1" applyAlignment="1" applyProtection="1">
      <alignment horizontal="left" vertical="center" wrapText="1"/>
      <protection/>
    </xf>
    <xf numFmtId="4" fontId="14" fillId="0" borderId="20" xfId="0" applyNumberFormat="1" applyFont="1" applyFill="1" applyBorder="1" applyAlignment="1" applyProtection="1">
      <alignment horizontal="right" vertical="center"/>
      <protection/>
    </xf>
    <xf numFmtId="0" fontId="14" fillId="0" borderId="20" xfId="0" applyNumberFormat="1" applyFont="1" applyFill="1" applyBorder="1" applyAlignment="1" applyProtection="1">
      <alignment horizontal="center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0" fontId="16" fillId="0" borderId="0" xfId="59" applyFont="1" applyFill="1" applyProtection="1">
      <alignment/>
      <protection/>
    </xf>
    <xf numFmtId="49" fontId="4" fillId="0" borderId="13" xfId="58" applyNumberFormat="1" applyFont="1" applyFill="1" applyBorder="1" applyAlignment="1" applyProtection="1">
      <alignment horizontal="center" vertical="center" textRotation="90" wrapText="1"/>
      <protection/>
    </xf>
    <xf numFmtId="0" fontId="16" fillId="0" borderId="0" xfId="59" applyFont="1" applyFill="1" applyBorder="1" applyProtection="1">
      <alignment/>
      <protection/>
    </xf>
    <xf numFmtId="49" fontId="4" fillId="0" borderId="14" xfId="58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/>
      <protection/>
    </xf>
    <xf numFmtId="49" fontId="4" fillId="0" borderId="14" xfId="58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5" xfId="59" applyNumberFormat="1" applyFont="1" applyFill="1" applyBorder="1" applyAlignment="1" applyProtection="1">
      <alignment horizontal="center" vertical="center" wrapText="1"/>
      <protection/>
    </xf>
    <xf numFmtId="0" fontId="19" fillId="0" borderId="0" xfId="59" applyFont="1" applyFill="1" applyProtection="1">
      <alignment/>
      <protection/>
    </xf>
    <xf numFmtId="49" fontId="7" fillId="0" borderId="16" xfId="58" applyNumberFormat="1" applyFont="1" applyFill="1" applyBorder="1" applyAlignment="1" applyProtection="1">
      <alignment horizontal="center" vertical="center" wrapText="1"/>
      <protection/>
    </xf>
    <xf numFmtId="49" fontId="7" fillId="0" borderId="17" xfId="58" applyNumberFormat="1" applyFont="1" applyFill="1" applyBorder="1" applyAlignment="1" applyProtection="1">
      <alignment horizontal="left" vertical="center" wrapText="1"/>
      <protection/>
    </xf>
    <xf numFmtId="2" fontId="7" fillId="0" borderId="17" xfId="58" applyNumberFormat="1" applyFont="1" applyFill="1" applyBorder="1" applyAlignment="1" applyProtection="1">
      <alignment horizontal="right" vertical="center" wrapText="1"/>
      <protection/>
    </xf>
    <xf numFmtId="42" fontId="7" fillId="32" borderId="17" xfId="58" applyNumberFormat="1" applyFont="1" applyFill="1" applyBorder="1" applyAlignment="1" applyProtection="1">
      <alignment horizontal="right" vertical="center" wrapText="1"/>
      <protection locked="0"/>
    </xf>
    <xf numFmtId="42" fontId="7" fillId="0" borderId="18" xfId="58" applyNumberFormat="1" applyFont="1" applyFill="1" applyBorder="1" applyAlignment="1" applyProtection="1">
      <alignment horizontal="right" vertical="center" wrapText="1"/>
      <protection/>
    </xf>
    <xf numFmtId="0" fontId="7" fillId="0" borderId="0" xfId="59" applyFont="1" applyFill="1" applyAlignment="1" applyProtection="1">
      <alignment wrapText="1"/>
      <protection/>
    </xf>
    <xf numFmtId="0" fontId="7" fillId="0" borderId="17" xfId="0" applyFont="1" applyBorder="1" applyAlignment="1" applyProtection="1">
      <alignment wrapText="1"/>
      <protection/>
    </xf>
    <xf numFmtId="42" fontId="7" fillId="0" borderId="19" xfId="58" applyNumberFormat="1" applyFont="1" applyFill="1" applyBorder="1" applyAlignment="1" applyProtection="1">
      <alignment horizontal="right" vertical="center" wrapText="1"/>
      <protection/>
    </xf>
    <xf numFmtId="0" fontId="7" fillId="0" borderId="0" xfId="59" applyFont="1" applyFill="1" applyProtection="1">
      <alignment/>
      <protection/>
    </xf>
    <xf numFmtId="42" fontId="16" fillId="0" borderId="0" xfId="59" applyNumberFormat="1" applyFont="1" applyFill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right"/>
      <protection/>
    </xf>
    <xf numFmtId="42" fontId="4" fillId="0" borderId="17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42" fontId="4" fillId="32" borderId="17" xfId="0" applyNumberFormat="1" applyFont="1" applyFill="1" applyBorder="1" applyAlignment="1" applyProtection="1">
      <alignment/>
      <protection locked="0"/>
    </xf>
    <xf numFmtId="0" fontId="9" fillId="0" borderId="21" xfId="0" applyFont="1" applyBorder="1" applyAlignment="1" applyProtection="1">
      <alignment horizontal="right"/>
      <protection/>
    </xf>
    <xf numFmtId="42" fontId="9" fillId="0" borderId="21" xfId="0" applyNumberFormat="1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 horizontal="right"/>
      <protection/>
    </xf>
    <xf numFmtId="42" fontId="4" fillId="32" borderId="14" xfId="0" applyNumberFormat="1" applyFont="1" applyFill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right" vertical="center"/>
      <protection/>
    </xf>
    <xf numFmtId="42" fontId="9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49" fontId="4" fillId="0" borderId="24" xfId="0" applyNumberFormat="1" applyFont="1" applyBorder="1" applyAlignment="1" applyProtection="1">
      <alignment horizontal="left" vertical="center" wrapText="1"/>
      <protection/>
    </xf>
    <xf numFmtId="49" fontId="4" fillId="0" borderId="25" xfId="0" applyNumberFormat="1" applyFont="1" applyBorder="1" applyAlignment="1" applyProtection="1">
      <alignment horizontal="left" vertical="center" wrapText="1"/>
      <protection/>
    </xf>
    <xf numFmtId="49" fontId="4" fillId="0" borderId="26" xfId="0" applyNumberFormat="1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49" fontId="4" fillId="32" borderId="27" xfId="0" applyNumberFormat="1" applyFont="1" applyFill="1" applyBorder="1" applyAlignment="1" applyProtection="1">
      <alignment horizontal="left" vertical="center" wrapText="1"/>
      <protection locked="0"/>
    </xf>
    <xf numFmtId="49" fontId="4" fillId="32" borderId="23" xfId="0" applyNumberFormat="1" applyFont="1" applyFill="1" applyBorder="1" applyAlignment="1" applyProtection="1">
      <alignment horizontal="left" vertical="center" wrapText="1"/>
      <protection locked="0"/>
    </xf>
    <xf numFmtId="49" fontId="4" fillId="32" borderId="2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/>
    </xf>
    <xf numFmtId="42" fontId="3" fillId="0" borderId="0" xfId="61" applyNumberFormat="1" applyFont="1" applyFill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right"/>
      <protection/>
    </xf>
    <xf numFmtId="0" fontId="6" fillId="0" borderId="21" xfId="0" applyFont="1" applyFill="1" applyBorder="1" applyAlignment="1" applyProtection="1">
      <alignment horizontal="right"/>
      <protection/>
    </xf>
    <xf numFmtId="0" fontId="10" fillId="0" borderId="0" xfId="59" applyFont="1" applyFill="1" applyBorder="1" applyAlignment="1" applyProtection="1">
      <alignment horizontal="center" vertical="center"/>
      <protection/>
    </xf>
    <xf numFmtId="0" fontId="6" fillId="0" borderId="29" xfId="59" applyFont="1" applyFill="1" applyBorder="1" applyAlignment="1" applyProtection="1">
      <alignment horizontal="right"/>
      <protection/>
    </xf>
    <xf numFmtId="0" fontId="6" fillId="0" borderId="21" xfId="59" applyFont="1" applyFill="1" applyBorder="1" applyAlignment="1" applyProtection="1">
      <alignment horizontal="right"/>
      <protection/>
    </xf>
    <xf numFmtId="49" fontId="15" fillId="0" borderId="29" xfId="0" applyNumberFormat="1" applyFont="1" applyFill="1" applyBorder="1" applyAlignment="1" applyProtection="1">
      <alignment horizontal="right" vertical="top"/>
      <protection/>
    </xf>
    <xf numFmtId="49" fontId="15" fillId="0" borderId="21" xfId="0" applyNumberFormat="1" applyFont="1" applyFill="1" applyBorder="1" applyAlignment="1" applyProtection="1">
      <alignment horizontal="right" vertical="top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3" fontId="11" fillId="0" borderId="0" xfId="0" applyNumberFormat="1" applyFont="1" applyFill="1" applyAlignment="1" applyProtection="1">
      <alignment horizontal="center" vertical="center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_tárgyalásviaémász2" xfId="58"/>
    <cellStyle name="Normál_Viacolor_Felhősi" xfId="59"/>
    <cellStyle name="Összesen" xfId="60"/>
    <cellStyle name="Currency" xfId="61"/>
    <cellStyle name="Currency [0]" xfId="62"/>
    <cellStyle name="Pénznem 2" xfId="63"/>
    <cellStyle name="Rossz" xfId="64"/>
    <cellStyle name="Semleges" xfId="65"/>
    <cellStyle name="Számítás" xfId="66"/>
    <cellStyle name="Percent" xfId="67"/>
    <cellStyle name="Százalék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60" workbookViewId="0" topLeftCell="A1">
      <selection activeCell="C13" sqref="C13"/>
    </sheetView>
  </sheetViews>
  <sheetFormatPr defaultColWidth="9.00390625" defaultRowHeight="12.75"/>
  <cols>
    <col min="1" max="1" width="16.75390625" style="1" customWidth="1"/>
    <col min="2" max="2" width="27.125" style="1" customWidth="1"/>
    <col min="3" max="3" width="28.625" style="1" bestFit="1" customWidth="1"/>
    <col min="4" max="4" width="24.625" style="1" bestFit="1" customWidth="1"/>
    <col min="5" max="5" width="23.75390625" style="1" customWidth="1"/>
    <col min="6" max="6" width="21.125" style="1" customWidth="1"/>
    <col min="7" max="7" width="25.75390625" style="1" customWidth="1"/>
    <col min="8" max="16384" width="9.125" style="1" customWidth="1"/>
  </cols>
  <sheetData>
    <row r="1" spans="1:7" ht="30" customHeight="1" thickBot="1">
      <c r="A1" s="97" t="s">
        <v>26</v>
      </c>
      <c r="B1" s="97"/>
      <c r="C1" s="97"/>
      <c r="D1" s="97"/>
      <c r="E1" s="97"/>
      <c r="F1" s="97"/>
      <c r="G1" s="26"/>
    </row>
    <row r="2" spans="1:6" s="2" customFormat="1" ht="37.5" customHeight="1" thickBot="1">
      <c r="A2" s="10" t="s">
        <v>7</v>
      </c>
      <c r="B2" s="98" t="s">
        <v>235</v>
      </c>
      <c r="C2" s="99"/>
      <c r="D2" s="99"/>
      <c r="E2" s="99"/>
      <c r="F2" s="100"/>
    </row>
    <row r="3" spans="1:6" s="2" customFormat="1" ht="30" customHeight="1" thickBot="1">
      <c r="A3" s="10" t="s">
        <v>46</v>
      </c>
      <c r="B3" s="98" t="s">
        <v>38</v>
      </c>
      <c r="C3" s="99"/>
      <c r="D3" s="99"/>
      <c r="E3" s="99"/>
      <c r="F3" s="100"/>
    </row>
    <row r="4" spans="1:6" s="2" customFormat="1" ht="30" customHeight="1" thickBot="1">
      <c r="A4" s="11" t="s">
        <v>27</v>
      </c>
      <c r="B4" s="101" t="s">
        <v>128</v>
      </c>
      <c r="C4" s="102"/>
      <c r="D4" s="102"/>
      <c r="E4" s="102"/>
      <c r="F4" s="103"/>
    </row>
    <row r="5" spans="1:6" s="2" customFormat="1" ht="30" customHeight="1" thickBot="1">
      <c r="A5" s="12" t="s">
        <v>30</v>
      </c>
      <c r="B5" s="104"/>
      <c r="C5" s="105"/>
      <c r="D5" s="105"/>
      <c r="E5" s="105"/>
      <c r="F5" s="106"/>
    </row>
    <row r="6" spans="3:5" s="2" customFormat="1" ht="15.75">
      <c r="C6" s="3"/>
      <c r="D6" s="3"/>
      <c r="E6" s="3"/>
    </row>
    <row r="7" spans="2:4" s="4" customFormat="1" ht="15.75">
      <c r="B7" s="5"/>
      <c r="C7" s="5"/>
      <c r="D7" s="80" t="s">
        <v>35</v>
      </c>
    </row>
    <row r="8" spans="1:4" ht="15.75">
      <c r="A8" s="107" t="s">
        <v>247</v>
      </c>
      <c r="B8" s="93"/>
      <c r="C8" s="81" t="s">
        <v>28</v>
      </c>
      <c r="D8" s="82">
        <f>'Technológiai tételek'!G64</f>
        <v>0</v>
      </c>
    </row>
    <row r="9" spans="1:4" ht="15.75">
      <c r="A9" s="93"/>
      <c r="B9" s="93"/>
      <c r="C9" s="81" t="s">
        <v>226</v>
      </c>
      <c r="D9" s="82">
        <f>'Különleges tételek'!F9</f>
        <v>0</v>
      </c>
    </row>
    <row r="10" spans="1:6" s="6" customFormat="1" ht="15.75">
      <c r="A10" s="93"/>
      <c r="B10" s="93"/>
      <c r="C10" s="81" t="s">
        <v>45</v>
      </c>
      <c r="D10" s="82">
        <f>Anyaglista!G15</f>
        <v>0</v>
      </c>
      <c r="F10" s="83"/>
    </row>
    <row r="11" spans="1:6" s="6" customFormat="1" ht="18.75" thickBot="1">
      <c r="A11" s="94"/>
      <c r="B11" s="94"/>
      <c r="C11" s="85" t="s">
        <v>29</v>
      </c>
      <c r="D11" s="86">
        <f>SUM(D8:D10)</f>
        <v>0</v>
      </c>
      <c r="F11" s="83"/>
    </row>
    <row r="12" spans="1:6" s="6" customFormat="1" ht="15.75">
      <c r="A12" s="91" t="s">
        <v>246</v>
      </c>
      <c r="B12" s="92"/>
      <c r="C12" s="87" t="s">
        <v>28</v>
      </c>
      <c r="D12" s="88"/>
      <c r="F12" s="83"/>
    </row>
    <row r="13" spans="1:6" s="6" customFormat="1" ht="15.75">
      <c r="A13" s="93"/>
      <c r="B13" s="93"/>
      <c r="C13" s="81" t="s">
        <v>226</v>
      </c>
      <c r="D13" s="84"/>
      <c r="E13" s="83"/>
      <c r="F13" s="83"/>
    </row>
    <row r="14" spans="1:6" s="6" customFormat="1" ht="15.75">
      <c r="A14" s="93"/>
      <c r="B14" s="93"/>
      <c r="C14" s="81" t="s">
        <v>45</v>
      </c>
      <c r="D14" s="84"/>
      <c r="E14" s="83"/>
      <c r="F14" s="83"/>
    </row>
    <row r="15" spans="1:4" s="7" customFormat="1" ht="18.75" thickBot="1">
      <c r="A15" s="94"/>
      <c r="B15" s="94"/>
      <c r="C15" s="85" t="s">
        <v>29</v>
      </c>
      <c r="D15" s="86">
        <f>SUM(D12:D14)</f>
        <v>0</v>
      </c>
    </row>
    <row r="16" spans="1:4" ht="78" customHeight="1" thickBot="1">
      <c r="A16" s="95" t="s">
        <v>248</v>
      </c>
      <c r="B16" s="96"/>
      <c r="C16" s="89" t="s">
        <v>249</v>
      </c>
      <c r="D16" s="90">
        <f>D15+D11</f>
        <v>0</v>
      </c>
    </row>
  </sheetData>
  <sheetProtection password="F0E0" sheet="1"/>
  <mergeCells count="8">
    <mergeCell ref="A12:B15"/>
    <mergeCell ref="A16:B16"/>
    <mergeCell ref="A1:F1"/>
    <mergeCell ref="B2:F2"/>
    <mergeCell ref="B3:F3"/>
    <mergeCell ref="B4:F4"/>
    <mergeCell ref="B5:F5"/>
    <mergeCell ref="A8:B11"/>
  </mergeCells>
  <printOptions/>
  <pageMargins left="0.3937007874015748" right="0.3937007874015748" top="0.8661417322834646" bottom="0.5905511811023623" header="0.31496062992125984" footer="0.31496062992125984"/>
  <pageSetup horizontalDpi="600" verticalDpi="600" orientation="landscape" paperSize="9" r:id="rId1"/>
  <headerFooter alignWithMargins="0">
    <oddHeader>&amp;LMunka címe: Budapest IX. ker., Soroksári út 152-166. között közvilágítási kábel rekonstrukció
Beruházó: BDK Kft.
Tervező: GTF Kft.</oddHeader>
    <oddFooter>&amp;C&amp;P/&amp;N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60" workbookViewId="0" topLeftCell="A1">
      <selection activeCell="C13" sqref="C13"/>
    </sheetView>
  </sheetViews>
  <sheetFormatPr defaultColWidth="9.00390625" defaultRowHeight="12.75"/>
  <cols>
    <col min="1" max="1" width="5.75390625" style="8" customWidth="1"/>
    <col min="2" max="2" width="12.625" style="8" customWidth="1"/>
    <col min="3" max="3" width="60.75390625" style="9" customWidth="1"/>
    <col min="4" max="4" width="9.625" style="9" bestFit="1" customWidth="1"/>
    <col min="5" max="5" width="7.875" style="9" customWidth="1"/>
    <col min="6" max="6" width="21.375" style="14" customWidth="1"/>
    <col min="7" max="7" width="21.375" style="15" customWidth="1"/>
    <col min="8" max="16384" width="9.125" style="9" customWidth="1"/>
  </cols>
  <sheetData>
    <row r="1" spans="1:7" ht="30" customHeight="1" thickBot="1">
      <c r="A1" s="109" t="s">
        <v>37</v>
      </c>
      <c r="B1" s="109"/>
      <c r="C1" s="109"/>
      <c r="D1" s="109"/>
      <c r="E1" s="109"/>
      <c r="F1" s="109"/>
      <c r="G1" s="109"/>
    </row>
    <row r="2" spans="1:7" s="13" customFormat="1" ht="78.75" customHeight="1">
      <c r="A2" s="27" t="s">
        <v>5</v>
      </c>
      <c r="B2" s="28" t="s">
        <v>31</v>
      </c>
      <c r="C2" s="28" t="s">
        <v>32</v>
      </c>
      <c r="D2" s="29" t="s">
        <v>25</v>
      </c>
      <c r="E2" s="29" t="s">
        <v>33</v>
      </c>
      <c r="F2" s="30" t="s">
        <v>34</v>
      </c>
      <c r="G2" s="31" t="s">
        <v>35</v>
      </c>
    </row>
    <row r="3" spans="1:7" s="42" customFormat="1" ht="15.75" customHeight="1">
      <c r="A3" s="37" t="s">
        <v>20</v>
      </c>
      <c r="B3" s="53" t="s">
        <v>74</v>
      </c>
      <c r="C3" s="38" t="s">
        <v>75</v>
      </c>
      <c r="D3" s="39">
        <v>600</v>
      </c>
      <c r="E3" s="38" t="s">
        <v>43</v>
      </c>
      <c r="F3" s="40"/>
      <c r="G3" s="41">
        <f aca="true" t="shared" si="0" ref="G3:G63">D3*F3</f>
        <v>0</v>
      </c>
    </row>
    <row r="4" spans="1:7" s="42" customFormat="1" ht="15.75" customHeight="1">
      <c r="A4" s="37" t="s">
        <v>21</v>
      </c>
      <c r="B4" s="53" t="s">
        <v>76</v>
      </c>
      <c r="C4" s="38" t="s">
        <v>77</v>
      </c>
      <c r="D4" s="43">
        <v>5073</v>
      </c>
      <c r="E4" s="38" t="s">
        <v>210</v>
      </c>
      <c r="F4" s="40"/>
      <c r="G4" s="41">
        <f t="shared" si="0"/>
        <v>0</v>
      </c>
    </row>
    <row r="5" spans="1:7" s="42" customFormat="1" ht="15.75" customHeight="1">
      <c r="A5" s="37" t="s">
        <v>17</v>
      </c>
      <c r="B5" s="53" t="s">
        <v>78</v>
      </c>
      <c r="C5" s="38" t="s">
        <v>79</v>
      </c>
      <c r="D5" s="39">
        <v>761</v>
      </c>
      <c r="E5" s="38" t="s">
        <v>210</v>
      </c>
      <c r="F5" s="40"/>
      <c r="G5" s="41">
        <f t="shared" si="0"/>
        <v>0</v>
      </c>
    </row>
    <row r="6" spans="1:7" s="42" customFormat="1" ht="15.75" customHeight="1">
      <c r="A6" s="37" t="s">
        <v>10</v>
      </c>
      <c r="B6" s="53" t="s">
        <v>80</v>
      </c>
      <c r="C6" s="38" t="s">
        <v>81</v>
      </c>
      <c r="D6" s="43">
        <v>68</v>
      </c>
      <c r="E6" s="38" t="s">
        <v>43</v>
      </c>
      <c r="F6" s="40"/>
      <c r="G6" s="41">
        <f t="shared" si="0"/>
        <v>0</v>
      </c>
    </row>
    <row r="7" spans="1:7" s="42" customFormat="1" ht="15.75" customHeight="1">
      <c r="A7" s="37" t="s">
        <v>11</v>
      </c>
      <c r="B7" s="53" t="s">
        <v>82</v>
      </c>
      <c r="C7" s="38" t="s">
        <v>83</v>
      </c>
      <c r="D7" s="43">
        <v>138</v>
      </c>
      <c r="E7" s="38" t="s">
        <v>210</v>
      </c>
      <c r="F7" s="40"/>
      <c r="G7" s="41">
        <f t="shared" si="0"/>
        <v>0</v>
      </c>
    </row>
    <row r="8" spans="1:7" s="42" customFormat="1" ht="15.75" customHeight="1">
      <c r="A8" s="37" t="s">
        <v>16</v>
      </c>
      <c r="B8" s="53" t="s">
        <v>84</v>
      </c>
      <c r="C8" s="38" t="s">
        <v>85</v>
      </c>
      <c r="D8" s="43">
        <v>115</v>
      </c>
      <c r="E8" s="38" t="s">
        <v>210</v>
      </c>
      <c r="F8" s="40"/>
      <c r="G8" s="41">
        <f t="shared" si="0"/>
        <v>0</v>
      </c>
    </row>
    <row r="9" spans="1:7" s="42" customFormat="1" ht="15.75" customHeight="1">
      <c r="A9" s="37" t="s">
        <v>19</v>
      </c>
      <c r="B9" s="53" t="s">
        <v>129</v>
      </c>
      <c r="C9" s="38" t="s">
        <v>130</v>
      </c>
      <c r="D9" s="43">
        <v>25</v>
      </c>
      <c r="E9" s="38" t="s">
        <v>210</v>
      </c>
      <c r="F9" s="40"/>
      <c r="G9" s="41">
        <f t="shared" si="0"/>
        <v>0</v>
      </c>
    </row>
    <row r="10" spans="1:7" s="42" customFormat="1" ht="15.75" customHeight="1">
      <c r="A10" s="37" t="s">
        <v>15</v>
      </c>
      <c r="B10" s="53" t="s">
        <v>86</v>
      </c>
      <c r="C10" s="38" t="s">
        <v>87</v>
      </c>
      <c r="D10" s="43">
        <v>5073</v>
      </c>
      <c r="E10" s="38" t="s">
        <v>210</v>
      </c>
      <c r="F10" s="40"/>
      <c r="G10" s="41">
        <f t="shared" si="0"/>
        <v>0</v>
      </c>
    </row>
    <row r="11" spans="1:7" s="42" customFormat="1" ht="15.75" customHeight="1">
      <c r="A11" s="37" t="s">
        <v>18</v>
      </c>
      <c r="B11" s="53" t="s">
        <v>88</v>
      </c>
      <c r="C11" s="38" t="s">
        <v>89</v>
      </c>
      <c r="D11" s="43">
        <v>761</v>
      </c>
      <c r="E11" s="38" t="s">
        <v>210</v>
      </c>
      <c r="F11" s="40"/>
      <c r="G11" s="41">
        <f t="shared" si="0"/>
        <v>0</v>
      </c>
    </row>
    <row r="12" spans="1:7" s="42" customFormat="1" ht="15.75" customHeight="1">
      <c r="A12" s="37" t="s">
        <v>8</v>
      </c>
      <c r="B12" s="53" t="s">
        <v>90</v>
      </c>
      <c r="C12" s="38" t="s">
        <v>91</v>
      </c>
      <c r="D12" s="43">
        <v>138</v>
      </c>
      <c r="E12" s="38" t="s">
        <v>210</v>
      </c>
      <c r="F12" s="40"/>
      <c r="G12" s="41">
        <f t="shared" si="0"/>
        <v>0</v>
      </c>
    </row>
    <row r="13" spans="1:7" s="42" customFormat="1" ht="15.75" customHeight="1">
      <c r="A13" s="37" t="s">
        <v>12</v>
      </c>
      <c r="B13" s="53" t="s">
        <v>92</v>
      </c>
      <c r="C13" s="38" t="s">
        <v>93</v>
      </c>
      <c r="D13" s="43">
        <v>115</v>
      </c>
      <c r="E13" s="38" t="s">
        <v>210</v>
      </c>
      <c r="F13" s="40"/>
      <c r="G13" s="41">
        <f t="shared" si="0"/>
        <v>0</v>
      </c>
    </row>
    <row r="14" spans="1:7" s="42" customFormat="1" ht="15.75" customHeight="1">
      <c r="A14" s="37" t="s">
        <v>13</v>
      </c>
      <c r="B14" s="53" t="s">
        <v>131</v>
      </c>
      <c r="C14" s="38" t="s">
        <v>132</v>
      </c>
      <c r="D14" s="43">
        <v>24</v>
      </c>
      <c r="E14" s="38" t="s">
        <v>210</v>
      </c>
      <c r="F14" s="40"/>
      <c r="G14" s="41">
        <f t="shared" si="0"/>
        <v>0</v>
      </c>
    </row>
    <row r="15" spans="1:7" s="42" customFormat="1" ht="15.75" customHeight="1">
      <c r="A15" s="37" t="s">
        <v>3</v>
      </c>
      <c r="B15" s="53" t="s">
        <v>94</v>
      </c>
      <c r="C15" s="38" t="s">
        <v>95</v>
      </c>
      <c r="D15" s="43">
        <v>15</v>
      </c>
      <c r="E15" s="38" t="s">
        <v>44</v>
      </c>
      <c r="F15" s="40"/>
      <c r="G15" s="41">
        <f t="shared" si="0"/>
        <v>0</v>
      </c>
    </row>
    <row r="16" spans="1:7" s="42" customFormat="1" ht="15.75" customHeight="1">
      <c r="A16" s="37" t="s">
        <v>4</v>
      </c>
      <c r="B16" s="53" t="s">
        <v>39</v>
      </c>
      <c r="C16" s="38" t="s">
        <v>40</v>
      </c>
      <c r="D16" s="43">
        <v>498</v>
      </c>
      <c r="E16" s="38" t="s">
        <v>211</v>
      </c>
      <c r="F16" s="40"/>
      <c r="G16" s="41">
        <f t="shared" si="0"/>
        <v>0</v>
      </c>
    </row>
    <row r="17" spans="1:7" s="42" customFormat="1" ht="15.75" customHeight="1">
      <c r="A17" s="37" t="s">
        <v>0</v>
      </c>
      <c r="B17" s="53" t="s">
        <v>133</v>
      </c>
      <c r="C17" s="38" t="s">
        <v>134</v>
      </c>
      <c r="D17" s="43">
        <v>135</v>
      </c>
      <c r="E17" s="38" t="s">
        <v>43</v>
      </c>
      <c r="F17" s="40"/>
      <c r="G17" s="41">
        <f t="shared" si="0"/>
        <v>0</v>
      </c>
    </row>
    <row r="18" spans="1:7" s="42" customFormat="1" ht="15.75" customHeight="1">
      <c r="A18" s="37" t="s">
        <v>1</v>
      </c>
      <c r="B18" s="53" t="s">
        <v>41</v>
      </c>
      <c r="C18" s="38" t="s">
        <v>42</v>
      </c>
      <c r="D18" s="43">
        <v>403</v>
      </c>
      <c r="E18" s="38" t="s">
        <v>211</v>
      </c>
      <c r="F18" s="40"/>
      <c r="G18" s="41">
        <f t="shared" si="0"/>
        <v>0</v>
      </c>
    </row>
    <row r="19" spans="1:7" s="42" customFormat="1" ht="15.75" customHeight="1">
      <c r="A19" s="37" t="s">
        <v>23</v>
      </c>
      <c r="B19" s="53" t="s">
        <v>47</v>
      </c>
      <c r="C19" s="38" t="s">
        <v>48</v>
      </c>
      <c r="D19" s="43">
        <v>584</v>
      </c>
      <c r="E19" s="38" t="s">
        <v>210</v>
      </c>
      <c r="F19" s="40"/>
      <c r="G19" s="41">
        <f t="shared" si="0"/>
        <v>0</v>
      </c>
    </row>
    <row r="20" spans="1:7" s="42" customFormat="1" ht="15.75" customHeight="1">
      <c r="A20" s="37" t="s">
        <v>24</v>
      </c>
      <c r="B20" s="53" t="s">
        <v>135</v>
      </c>
      <c r="C20" s="38" t="s">
        <v>136</v>
      </c>
      <c r="D20" s="43">
        <v>354</v>
      </c>
      <c r="E20" s="38" t="s">
        <v>211</v>
      </c>
      <c r="F20" s="40"/>
      <c r="G20" s="41">
        <f t="shared" si="0"/>
        <v>0</v>
      </c>
    </row>
    <row r="21" spans="1:7" s="42" customFormat="1" ht="15.75" customHeight="1">
      <c r="A21" s="37" t="s">
        <v>14</v>
      </c>
      <c r="B21" s="53" t="s">
        <v>137</v>
      </c>
      <c r="C21" s="38" t="s">
        <v>138</v>
      </c>
      <c r="D21" s="43">
        <v>116</v>
      </c>
      <c r="E21" s="38" t="s">
        <v>43</v>
      </c>
      <c r="F21" s="40"/>
      <c r="G21" s="41">
        <f t="shared" si="0"/>
        <v>0</v>
      </c>
    </row>
    <row r="22" spans="1:7" s="42" customFormat="1" ht="15.75" customHeight="1">
      <c r="A22" s="37" t="s">
        <v>22</v>
      </c>
      <c r="B22" s="53" t="s">
        <v>96</v>
      </c>
      <c r="C22" s="38" t="s">
        <v>97</v>
      </c>
      <c r="D22" s="43">
        <v>230</v>
      </c>
      <c r="E22" s="38" t="s">
        <v>43</v>
      </c>
      <c r="F22" s="40"/>
      <c r="G22" s="41">
        <f t="shared" si="0"/>
        <v>0</v>
      </c>
    </row>
    <row r="23" spans="1:7" s="42" customFormat="1" ht="15.75" customHeight="1">
      <c r="A23" s="37" t="s">
        <v>2</v>
      </c>
      <c r="B23" s="53" t="s">
        <v>139</v>
      </c>
      <c r="C23" s="38" t="s">
        <v>140</v>
      </c>
      <c r="D23" s="43">
        <v>3</v>
      </c>
      <c r="E23" s="38" t="s">
        <v>43</v>
      </c>
      <c r="F23" s="40"/>
      <c r="G23" s="41">
        <f t="shared" si="0"/>
        <v>0</v>
      </c>
    </row>
    <row r="24" spans="1:7" s="42" customFormat="1" ht="15.75" customHeight="1">
      <c r="A24" s="37" t="s">
        <v>106</v>
      </c>
      <c r="B24" s="53" t="s">
        <v>98</v>
      </c>
      <c r="C24" s="38" t="s">
        <v>99</v>
      </c>
      <c r="D24" s="43">
        <v>230</v>
      </c>
      <c r="E24" s="38" t="s">
        <v>43</v>
      </c>
      <c r="F24" s="40"/>
      <c r="G24" s="41">
        <f t="shared" si="0"/>
        <v>0</v>
      </c>
    </row>
    <row r="25" spans="1:7" s="42" customFormat="1" ht="15.75" customHeight="1">
      <c r="A25" s="37" t="s">
        <v>107</v>
      </c>
      <c r="B25" s="53" t="s">
        <v>141</v>
      </c>
      <c r="C25" s="38" t="s">
        <v>142</v>
      </c>
      <c r="D25" s="43">
        <v>3</v>
      </c>
      <c r="E25" s="38" t="s">
        <v>43</v>
      </c>
      <c r="F25" s="40"/>
      <c r="G25" s="41">
        <f t="shared" si="0"/>
        <v>0</v>
      </c>
    </row>
    <row r="26" spans="1:7" s="42" customFormat="1" ht="15.75" customHeight="1">
      <c r="A26" s="37" t="s">
        <v>108</v>
      </c>
      <c r="B26" s="53" t="s">
        <v>49</v>
      </c>
      <c r="C26" s="38" t="s">
        <v>50</v>
      </c>
      <c r="D26" s="43">
        <v>230</v>
      </c>
      <c r="E26" s="38" t="s">
        <v>43</v>
      </c>
      <c r="F26" s="40"/>
      <c r="G26" s="41">
        <f t="shared" si="0"/>
        <v>0</v>
      </c>
    </row>
    <row r="27" spans="1:7" s="42" customFormat="1" ht="15.75" customHeight="1">
      <c r="A27" s="37" t="s">
        <v>109</v>
      </c>
      <c r="B27" s="53" t="s">
        <v>236</v>
      </c>
      <c r="C27" s="38" t="s">
        <v>237</v>
      </c>
      <c r="D27" s="43">
        <v>3</v>
      </c>
      <c r="E27" s="38" t="s">
        <v>43</v>
      </c>
      <c r="F27" s="40"/>
      <c r="G27" s="41">
        <f t="shared" si="0"/>
        <v>0</v>
      </c>
    </row>
    <row r="28" spans="1:7" s="42" customFormat="1" ht="15.75" customHeight="1">
      <c r="A28" s="37" t="s">
        <v>110</v>
      </c>
      <c r="B28" s="53" t="s">
        <v>143</v>
      </c>
      <c r="C28" s="38" t="s">
        <v>144</v>
      </c>
      <c r="D28" s="43">
        <v>120</v>
      </c>
      <c r="E28" s="38" t="s">
        <v>43</v>
      </c>
      <c r="F28" s="40"/>
      <c r="G28" s="41">
        <f t="shared" si="0"/>
        <v>0</v>
      </c>
    </row>
    <row r="29" spans="1:7" s="42" customFormat="1" ht="15.75" customHeight="1">
      <c r="A29" s="37" t="s">
        <v>111</v>
      </c>
      <c r="B29" s="53" t="s">
        <v>66</v>
      </c>
      <c r="C29" s="38" t="s">
        <v>67</v>
      </c>
      <c r="D29" s="43">
        <v>144</v>
      </c>
      <c r="E29" s="38" t="s">
        <v>44</v>
      </c>
      <c r="F29" s="40"/>
      <c r="G29" s="41">
        <f t="shared" si="0"/>
        <v>0</v>
      </c>
    </row>
    <row r="30" spans="1:7" s="42" customFormat="1" ht="15.75" customHeight="1">
      <c r="A30" s="37" t="s">
        <v>112</v>
      </c>
      <c r="B30" s="53" t="s">
        <v>145</v>
      </c>
      <c r="C30" s="38" t="s">
        <v>146</v>
      </c>
      <c r="D30" s="43">
        <v>58</v>
      </c>
      <c r="E30" s="38" t="s">
        <v>44</v>
      </c>
      <c r="F30" s="40"/>
      <c r="G30" s="41">
        <f t="shared" si="0"/>
        <v>0</v>
      </c>
    </row>
    <row r="31" spans="1:7" s="42" customFormat="1" ht="15.75" customHeight="1">
      <c r="A31" s="37" t="s">
        <v>113</v>
      </c>
      <c r="B31" s="53" t="s">
        <v>54</v>
      </c>
      <c r="C31" s="38" t="s">
        <v>55</v>
      </c>
      <c r="D31" s="43">
        <v>3191</v>
      </c>
      <c r="E31" s="38" t="s">
        <v>43</v>
      </c>
      <c r="F31" s="40"/>
      <c r="G31" s="41">
        <f t="shared" si="0"/>
        <v>0</v>
      </c>
    </row>
    <row r="32" spans="1:7" s="42" customFormat="1" ht="15.75" customHeight="1">
      <c r="A32" s="37" t="s">
        <v>114</v>
      </c>
      <c r="B32" s="53" t="s">
        <v>100</v>
      </c>
      <c r="C32" s="38" t="s">
        <v>101</v>
      </c>
      <c r="D32" s="43">
        <v>230</v>
      </c>
      <c r="E32" s="38" t="s">
        <v>43</v>
      </c>
      <c r="F32" s="40"/>
      <c r="G32" s="41">
        <f t="shared" si="0"/>
        <v>0</v>
      </c>
    </row>
    <row r="33" spans="1:7" s="42" customFormat="1" ht="15.75" customHeight="1">
      <c r="A33" s="37" t="s">
        <v>115</v>
      </c>
      <c r="B33" s="53" t="s">
        <v>147</v>
      </c>
      <c r="C33" s="38" t="s">
        <v>148</v>
      </c>
      <c r="D33" s="43">
        <v>5</v>
      </c>
      <c r="E33" s="38" t="s">
        <v>43</v>
      </c>
      <c r="F33" s="40"/>
      <c r="G33" s="41">
        <f t="shared" si="0"/>
        <v>0</v>
      </c>
    </row>
    <row r="34" spans="1:7" s="42" customFormat="1" ht="15.75" customHeight="1">
      <c r="A34" s="37" t="s">
        <v>116</v>
      </c>
      <c r="B34" s="53" t="s">
        <v>149</v>
      </c>
      <c r="C34" s="38" t="s">
        <v>150</v>
      </c>
      <c r="D34" s="43">
        <v>3</v>
      </c>
      <c r="E34" s="38" t="s">
        <v>43</v>
      </c>
      <c r="F34" s="40"/>
      <c r="G34" s="41">
        <f t="shared" si="0"/>
        <v>0</v>
      </c>
    </row>
    <row r="35" spans="1:7" s="42" customFormat="1" ht="15.75" customHeight="1">
      <c r="A35" s="37" t="s">
        <v>117</v>
      </c>
      <c r="B35" s="53" t="s">
        <v>56</v>
      </c>
      <c r="C35" s="38" t="s">
        <v>57</v>
      </c>
      <c r="D35" s="43">
        <v>1979</v>
      </c>
      <c r="E35" s="38" t="s">
        <v>43</v>
      </c>
      <c r="F35" s="40"/>
      <c r="G35" s="41">
        <f t="shared" si="0"/>
        <v>0</v>
      </c>
    </row>
    <row r="36" spans="1:7" s="42" customFormat="1" ht="15.75" customHeight="1">
      <c r="A36" s="37" t="s">
        <v>118</v>
      </c>
      <c r="B36" s="53" t="s">
        <v>68</v>
      </c>
      <c r="C36" s="38" t="s">
        <v>69</v>
      </c>
      <c r="D36" s="43">
        <v>230</v>
      </c>
      <c r="E36" s="38" t="s">
        <v>43</v>
      </c>
      <c r="F36" s="40"/>
      <c r="G36" s="41">
        <f t="shared" si="0"/>
        <v>0</v>
      </c>
    </row>
    <row r="37" spans="1:7" s="42" customFormat="1" ht="15.75" customHeight="1">
      <c r="A37" s="37" t="s">
        <v>119</v>
      </c>
      <c r="B37" s="53" t="s">
        <v>151</v>
      </c>
      <c r="C37" s="38" t="s">
        <v>152</v>
      </c>
      <c r="D37" s="43">
        <v>5</v>
      </c>
      <c r="E37" s="38" t="s">
        <v>43</v>
      </c>
      <c r="F37" s="40"/>
      <c r="G37" s="41">
        <f t="shared" si="0"/>
        <v>0</v>
      </c>
    </row>
    <row r="38" spans="1:7" s="42" customFormat="1" ht="15.75" customHeight="1">
      <c r="A38" s="37" t="s">
        <v>120</v>
      </c>
      <c r="B38" s="53" t="s">
        <v>153</v>
      </c>
      <c r="C38" s="38" t="s">
        <v>154</v>
      </c>
      <c r="D38" s="43">
        <v>3</v>
      </c>
      <c r="E38" s="38" t="s">
        <v>43</v>
      </c>
      <c r="F38" s="40"/>
      <c r="G38" s="41">
        <f t="shared" si="0"/>
        <v>0</v>
      </c>
    </row>
    <row r="39" spans="1:7" s="42" customFormat="1" ht="15.75" customHeight="1">
      <c r="A39" s="37" t="s">
        <v>121</v>
      </c>
      <c r="B39" s="53" t="s">
        <v>155</v>
      </c>
      <c r="C39" s="38" t="s">
        <v>156</v>
      </c>
      <c r="D39" s="43">
        <v>1979</v>
      </c>
      <c r="E39" s="38" t="s">
        <v>44</v>
      </c>
      <c r="F39" s="40"/>
      <c r="G39" s="41">
        <f t="shared" si="0"/>
        <v>0</v>
      </c>
    </row>
    <row r="40" spans="1:7" s="42" customFormat="1" ht="15.75" customHeight="1">
      <c r="A40" s="37" t="s">
        <v>123</v>
      </c>
      <c r="B40" s="53" t="s">
        <v>58</v>
      </c>
      <c r="C40" s="38" t="s">
        <v>59</v>
      </c>
      <c r="D40" s="43">
        <v>1979</v>
      </c>
      <c r="E40" s="38" t="s">
        <v>43</v>
      </c>
      <c r="F40" s="40"/>
      <c r="G40" s="41">
        <f t="shared" si="0"/>
        <v>0</v>
      </c>
    </row>
    <row r="41" spans="1:7" s="42" customFormat="1" ht="15.75" customHeight="1">
      <c r="A41" s="37" t="s">
        <v>124</v>
      </c>
      <c r="B41" s="53" t="s">
        <v>157</v>
      </c>
      <c r="C41" s="38" t="s">
        <v>158</v>
      </c>
      <c r="D41" s="43">
        <v>3</v>
      </c>
      <c r="E41" s="38" t="s">
        <v>44</v>
      </c>
      <c r="F41" s="40"/>
      <c r="G41" s="41">
        <f t="shared" si="0"/>
        <v>0</v>
      </c>
    </row>
    <row r="42" spans="1:7" s="42" customFormat="1" ht="15.75" customHeight="1">
      <c r="A42" s="37" t="s">
        <v>125</v>
      </c>
      <c r="B42" s="53" t="s">
        <v>159</v>
      </c>
      <c r="C42" s="38" t="s">
        <v>160</v>
      </c>
      <c r="D42" s="43">
        <v>5</v>
      </c>
      <c r="E42" s="38" t="s">
        <v>44</v>
      </c>
      <c r="F42" s="40"/>
      <c r="G42" s="41">
        <f t="shared" si="0"/>
        <v>0</v>
      </c>
    </row>
    <row r="43" spans="1:7" s="42" customFormat="1" ht="15.75" customHeight="1">
      <c r="A43" s="37" t="s">
        <v>126</v>
      </c>
      <c r="B43" s="53" t="s">
        <v>238</v>
      </c>
      <c r="C43" s="38" t="s">
        <v>239</v>
      </c>
      <c r="D43" s="43">
        <v>3</v>
      </c>
      <c r="E43" s="38" t="s">
        <v>44</v>
      </c>
      <c r="F43" s="40"/>
      <c r="G43" s="41">
        <f t="shared" si="0"/>
        <v>0</v>
      </c>
    </row>
    <row r="44" spans="1:7" s="42" customFormat="1" ht="15.75" customHeight="1">
      <c r="A44" s="37" t="s">
        <v>191</v>
      </c>
      <c r="B44" s="53" t="s">
        <v>70</v>
      </c>
      <c r="C44" s="38" t="s">
        <v>71</v>
      </c>
      <c r="D44" s="43">
        <v>121</v>
      </c>
      <c r="E44" s="38" t="s">
        <v>44</v>
      </c>
      <c r="F44" s="40"/>
      <c r="G44" s="41">
        <f t="shared" si="0"/>
        <v>0</v>
      </c>
    </row>
    <row r="45" spans="1:7" s="42" customFormat="1" ht="15.75" customHeight="1">
      <c r="A45" s="37" t="s">
        <v>192</v>
      </c>
      <c r="B45" s="53" t="s">
        <v>161</v>
      </c>
      <c r="C45" s="38" t="s">
        <v>162</v>
      </c>
      <c r="D45" s="43">
        <v>61</v>
      </c>
      <c r="E45" s="38" t="s">
        <v>44</v>
      </c>
      <c r="F45" s="40"/>
      <c r="G45" s="41">
        <f t="shared" si="0"/>
        <v>0</v>
      </c>
    </row>
    <row r="46" spans="1:7" s="42" customFormat="1" ht="15.75" customHeight="1">
      <c r="A46" s="37" t="s">
        <v>193</v>
      </c>
      <c r="B46" s="53" t="s">
        <v>163</v>
      </c>
      <c r="C46" s="38" t="s">
        <v>164</v>
      </c>
      <c r="D46" s="43">
        <v>61</v>
      </c>
      <c r="E46" s="38" t="s">
        <v>44</v>
      </c>
      <c r="F46" s="40"/>
      <c r="G46" s="41">
        <f t="shared" si="0"/>
        <v>0</v>
      </c>
    </row>
    <row r="47" spans="1:7" s="42" customFormat="1" ht="15.75" customHeight="1">
      <c r="A47" s="37" t="s">
        <v>194</v>
      </c>
      <c r="B47" s="53" t="s">
        <v>165</v>
      </c>
      <c r="C47" s="38" t="s">
        <v>166</v>
      </c>
      <c r="D47" s="43">
        <v>61</v>
      </c>
      <c r="E47" s="38" t="s">
        <v>44</v>
      </c>
      <c r="F47" s="40"/>
      <c r="G47" s="41">
        <f t="shared" si="0"/>
        <v>0</v>
      </c>
    </row>
    <row r="48" spans="1:7" s="42" customFormat="1" ht="15.75" customHeight="1">
      <c r="A48" s="37" t="s">
        <v>195</v>
      </c>
      <c r="B48" s="53" t="s">
        <v>167</v>
      </c>
      <c r="C48" s="38" t="s">
        <v>168</v>
      </c>
      <c r="D48" s="43">
        <v>61</v>
      </c>
      <c r="E48" s="38" t="s">
        <v>44</v>
      </c>
      <c r="F48" s="40"/>
      <c r="G48" s="41">
        <f t="shared" si="0"/>
        <v>0</v>
      </c>
    </row>
    <row r="49" spans="1:7" s="42" customFormat="1" ht="15.75" customHeight="1">
      <c r="A49" s="37" t="s">
        <v>196</v>
      </c>
      <c r="B49" s="53" t="s">
        <v>169</v>
      </c>
      <c r="C49" s="38" t="s">
        <v>170</v>
      </c>
      <c r="D49" s="43">
        <v>59</v>
      </c>
      <c r="E49" s="38" t="s">
        <v>44</v>
      </c>
      <c r="F49" s="40"/>
      <c r="G49" s="41">
        <f t="shared" si="0"/>
        <v>0</v>
      </c>
    </row>
    <row r="50" spans="1:7" s="42" customFormat="1" ht="15.75" customHeight="1">
      <c r="A50" s="37" t="s">
        <v>197</v>
      </c>
      <c r="B50" s="53" t="s">
        <v>171</v>
      </c>
      <c r="C50" s="38" t="s">
        <v>172</v>
      </c>
      <c r="D50" s="43">
        <v>61</v>
      </c>
      <c r="E50" s="38" t="s">
        <v>44</v>
      </c>
      <c r="F50" s="40"/>
      <c r="G50" s="41">
        <f t="shared" si="0"/>
        <v>0</v>
      </c>
    </row>
    <row r="51" spans="1:7" s="42" customFormat="1" ht="15.75" customHeight="1">
      <c r="A51" s="37" t="s">
        <v>198</v>
      </c>
      <c r="B51" s="53" t="s">
        <v>102</v>
      </c>
      <c r="C51" s="38" t="s">
        <v>103</v>
      </c>
      <c r="D51" s="43">
        <v>61</v>
      </c>
      <c r="E51" s="38" t="s">
        <v>44</v>
      </c>
      <c r="F51" s="40"/>
      <c r="G51" s="41">
        <f t="shared" si="0"/>
        <v>0</v>
      </c>
    </row>
    <row r="52" spans="1:7" s="42" customFormat="1" ht="15.75" customHeight="1">
      <c r="A52" s="37" t="s">
        <v>199</v>
      </c>
      <c r="B52" s="53" t="s">
        <v>173</v>
      </c>
      <c r="C52" s="38" t="s">
        <v>174</v>
      </c>
      <c r="D52" s="43">
        <v>61</v>
      </c>
      <c r="E52" s="38" t="s">
        <v>44</v>
      </c>
      <c r="F52" s="40"/>
      <c r="G52" s="41">
        <f t="shared" si="0"/>
        <v>0</v>
      </c>
    </row>
    <row r="53" spans="1:7" s="42" customFormat="1" ht="15.75" customHeight="1">
      <c r="A53" s="37" t="s">
        <v>200</v>
      </c>
      <c r="B53" s="53" t="s">
        <v>72</v>
      </c>
      <c r="C53" s="38" t="s">
        <v>73</v>
      </c>
      <c r="D53" s="43">
        <v>61</v>
      </c>
      <c r="E53" s="38" t="s">
        <v>44</v>
      </c>
      <c r="F53" s="40"/>
      <c r="G53" s="41">
        <f t="shared" si="0"/>
        <v>0</v>
      </c>
    </row>
    <row r="54" spans="1:7" s="42" customFormat="1" ht="15.75" customHeight="1">
      <c r="A54" s="37" t="s">
        <v>201</v>
      </c>
      <c r="B54" s="53" t="s">
        <v>175</v>
      </c>
      <c r="C54" s="38" t="s">
        <v>176</v>
      </c>
      <c r="D54" s="43">
        <v>10</v>
      </c>
      <c r="E54" s="38" t="s">
        <v>44</v>
      </c>
      <c r="F54" s="40"/>
      <c r="G54" s="41">
        <f t="shared" si="0"/>
        <v>0</v>
      </c>
    </row>
    <row r="55" spans="1:7" s="42" customFormat="1" ht="15.75" customHeight="1">
      <c r="A55" s="37" t="s">
        <v>202</v>
      </c>
      <c r="B55" s="53" t="s">
        <v>60</v>
      </c>
      <c r="C55" s="38" t="s">
        <v>61</v>
      </c>
      <c r="D55" s="43">
        <v>10</v>
      </c>
      <c r="E55" s="38" t="s">
        <v>44</v>
      </c>
      <c r="F55" s="40"/>
      <c r="G55" s="41">
        <f t="shared" si="0"/>
        <v>0</v>
      </c>
    </row>
    <row r="56" spans="1:7" s="42" customFormat="1" ht="15.75" customHeight="1">
      <c r="A56" s="37" t="s">
        <v>203</v>
      </c>
      <c r="B56" s="53" t="s">
        <v>177</v>
      </c>
      <c r="C56" s="38" t="s">
        <v>178</v>
      </c>
      <c r="D56" s="43">
        <v>10</v>
      </c>
      <c r="E56" s="38" t="s">
        <v>44</v>
      </c>
      <c r="F56" s="40"/>
      <c r="G56" s="41">
        <f t="shared" si="0"/>
        <v>0</v>
      </c>
    </row>
    <row r="57" spans="1:7" s="42" customFormat="1" ht="15.75" customHeight="1">
      <c r="A57" s="37" t="s">
        <v>204</v>
      </c>
      <c r="B57" s="53" t="s">
        <v>179</v>
      </c>
      <c r="C57" s="38" t="s">
        <v>180</v>
      </c>
      <c r="D57" s="43">
        <v>5</v>
      </c>
      <c r="E57" s="38" t="s">
        <v>44</v>
      </c>
      <c r="F57" s="40"/>
      <c r="G57" s="41">
        <f t="shared" si="0"/>
        <v>0</v>
      </c>
    </row>
    <row r="58" spans="1:7" s="42" customFormat="1" ht="15.75" customHeight="1">
      <c r="A58" s="37" t="s">
        <v>205</v>
      </c>
      <c r="B58" s="53" t="s">
        <v>181</v>
      </c>
      <c r="C58" s="38" t="s">
        <v>182</v>
      </c>
      <c r="D58" s="43">
        <v>87</v>
      </c>
      <c r="E58" s="38" t="s">
        <v>210</v>
      </c>
      <c r="F58" s="40"/>
      <c r="G58" s="41">
        <f t="shared" si="0"/>
        <v>0</v>
      </c>
    </row>
    <row r="59" spans="1:7" s="42" customFormat="1" ht="15.75" customHeight="1">
      <c r="A59" s="37" t="s">
        <v>206</v>
      </c>
      <c r="B59" s="53" t="s">
        <v>183</v>
      </c>
      <c r="C59" s="38" t="s">
        <v>184</v>
      </c>
      <c r="D59" s="43">
        <v>4</v>
      </c>
      <c r="E59" s="38" t="s">
        <v>44</v>
      </c>
      <c r="F59" s="40"/>
      <c r="G59" s="41">
        <f t="shared" si="0"/>
        <v>0</v>
      </c>
    </row>
    <row r="60" spans="1:7" s="42" customFormat="1" ht="15.75" customHeight="1">
      <c r="A60" s="37" t="s">
        <v>207</v>
      </c>
      <c r="B60" s="53" t="s">
        <v>104</v>
      </c>
      <c r="C60" s="38" t="s">
        <v>105</v>
      </c>
      <c r="D60" s="43">
        <v>25</v>
      </c>
      <c r="E60" s="38" t="s">
        <v>44</v>
      </c>
      <c r="F60" s="40"/>
      <c r="G60" s="41">
        <f t="shared" si="0"/>
        <v>0</v>
      </c>
    </row>
    <row r="61" spans="1:7" s="42" customFormat="1" ht="15.75" customHeight="1">
      <c r="A61" s="37" t="s">
        <v>208</v>
      </c>
      <c r="B61" s="53" t="s">
        <v>185</v>
      </c>
      <c r="C61" s="38" t="s">
        <v>186</v>
      </c>
      <c r="D61" s="43">
        <v>12</v>
      </c>
      <c r="E61" s="38" t="s">
        <v>211</v>
      </c>
      <c r="F61" s="40"/>
      <c r="G61" s="41">
        <f t="shared" si="0"/>
        <v>0</v>
      </c>
    </row>
    <row r="62" spans="1:7" s="42" customFormat="1" ht="15.75" customHeight="1">
      <c r="A62" s="37" t="s">
        <v>209</v>
      </c>
      <c r="B62" s="53" t="s">
        <v>187</v>
      </c>
      <c r="C62" s="38" t="s">
        <v>188</v>
      </c>
      <c r="D62" s="43">
        <v>10</v>
      </c>
      <c r="E62" s="38" t="s">
        <v>210</v>
      </c>
      <c r="F62" s="40"/>
      <c r="G62" s="41">
        <f t="shared" si="0"/>
        <v>0</v>
      </c>
    </row>
    <row r="63" spans="1:7" s="42" customFormat="1" ht="15.75" customHeight="1">
      <c r="A63" s="37" t="s">
        <v>240</v>
      </c>
      <c r="B63" s="53" t="s">
        <v>189</v>
      </c>
      <c r="C63" s="38" t="s">
        <v>190</v>
      </c>
      <c r="D63" s="43">
        <v>10</v>
      </c>
      <c r="E63" s="38" t="s">
        <v>44</v>
      </c>
      <c r="F63" s="40"/>
      <c r="G63" s="41">
        <f t="shared" si="0"/>
        <v>0</v>
      </c>
    </row>
    <row r="64" spans="1:7" s="42" customFormat="1" ht="15.75" customHeight="1" thickBot="1">
      <c r="A64" s="110" t="s">
        <v>29</v>
      </c>
      <c r="B64" s="111"/>
      <c r="C64" s="111"/>
      <c r="D64" s="111"/>
      <c r="E64" s="111"/>
      <c r="F64" s="111"/>
      <c r="G64" s="44">
        <f>SUM(G3:G63)</f>
        <v>0</v>
      </c>
    </row>
    <row r="73" spans="5:6" ht="12.75">
      <c r="E73" s="108"/>
      <c r="F73" s="108"/>
    </row>
    <row r="74" spans="5:6" ht="12.75">
      <c r="E74" s="14"/>
      <c r="F74" s="15"/>
    </row>
    <row r="75" spans="5:6" ht="12.75">
      <c r="E75" s="14"/>
      <c r="F75" s="15"/>
    </row>
    <row r="76" spans="5:6" ht="12.75">
      <c r="E76" s="14"/>
      <c r="F76" s="15"/>
    </row>
    <row r="77" spans="5:6" ht="12.75">
      <c r="E77" s="14"/>
      <c r="F77" s="15"/>
    </row>
    <row r="78" spans="5:6" ht="12.75">
      <c r="E78" s="14"/>
      <c r="F78" s="15"/>
    </row>
    <row r="79" spans="5:6" ht="12.75">
      <c r="E79" s="14"/>
      <c r="F79" s="15"/>
    </row>
  </sheetData>
  <sheetProtection password="F0E0" sheet="1" objects="1" scenarios="1"/>
  <mergeCells count="3">
    <mergeCell ref="E73:F73"/>
    <mergeCell ref="A1:G1"/>
    <mergeCell ref="A64:F64"/>
  </mergeCells>
  <dataValidations count="1">
    <dataValidation type="whole" allowBlank="1" showInputMessage="1" showErrorMessage="1" sqref="F3:F63">
      <formula1>1</formula1>
      <formula2>1000000</formula2>
    </dataValidation>
  </dataValidations>
  <printOptions/>
  <pageMargins left="0.3937007874015748" right="0.3937007874015748" top="0.8661417322834646" bottom="0.5905511811023623" header="0.31496062992125984" footer="0.31496062992125984"/>
  <pageSetup horizontalDpi="600" verticalDpi="600" orientation="landscape" paperSize="9" r:id="rId1"/>
  <headerFooter alignWithMargins="0">
    <oddHeader>&amp;LMunka címe: Budapest IX. ker., Soroksári út 152-166. között közvilágítási kábel rekonstrukció
Beruházó: BDK Kft.
Tervező: GTF Kft.</oddHeader>
    <oddFooter>&amp;C&amp;P/&amp;N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5.75390625" style="61" customWidth="1"/>
    <col min="2" max="2" width="77.25390625" style="61" customWidth="1"/>
    <col min="3" max="3" width="8.25390625" style="61" bestFit="1" customWidth="1"/>
    <col min="4" max="4" width="7.625" style="61" bestFit="1" customWidth="1"/>
    <col min="5" max="6" width="21.375" style="78" customWidth="1"/>
    <col min="7" max="8" width="9.125" style="61" customWidth="1"/>
    <col min="9" max="9" width="9.375" style="61" bestFit="1" customWidth="1"/>
    <col min="10" max="16384" width="9.125" style="61" customWidth="1"/>
  </cols>
  <sheetData>
    <row r="1" spans="1:7" ht="29.25" customHeight="1" thickBot="1">
      <c r="A1" s="112" t="s">
        <v>224</v>
      </c>
      <c r="B1" s="112"/>
      <c r="C1" s="112"/>
      <c r="D1" s="112"/>
      <c r="E1" s="112"/>
      <c r="F1" s="112"/>
      <c r="G1" s="63"/>
    </row>
    <row r="2" spans="1:6" s="68" customFormat="1" ht="79.5" customHeight="1">
      <c r="A2" s="62" t="s">
        <v>5</v>
      </c>
      <c r="B2" s="64" t="s">
        <v>225</v>
      </c>
      <c r="C2" s="66" t="s">
        <v>25</v>
      </c>
      <c r="D2" s="66" t="s">
        <v>33</v>
      </c>
      <c r="E2" s="64" t="s">
        <v>34</v>
      </c>
      <c r="F2" s="67" t="s">
        <v>35</v>
      </c>
    </row>
    <row r="3" spans="1:6" s="74" customFormat="1" ht="28.5">
      <c r="A3" s="69" t="s">
        <v>20</v>
      </c>
      <c r="B3" s="70" t="s">
        <v>227</v>
      </c>
      <c r="C3" s="71">
        <v>87</v>
      </c>
      <c r="D3" s="70" t="s">
        <v>210</v>
      </c>
      <c r="E3" s="72"/>
      <c r="F3" s="73">
        <f aca="true" t="shared" si="0" ref="F3:F8">C3*E3</f>
        <v>0</v>
      </c>
    </row>
    <row r="4" spans="1:6" s="74" customFormat="1" ht="28.5">
      <c r="A4" s="69" t="s">
        <v>21</v>
      </c>
      <c r="B4" s="70" t="s">
        <v>228</v>
      </c>
      <c r="C4" s="71">
        <v>1</v>
      </c>
      <c r="D4" s="70" t="s">
        <v>44</v>
      </c>
      <c r="E4" s="72"/>
      <c r="F4" s="73">
        <f t="shared" si="0"/>
        <v>0</v>
      </c>
    </row>
    <row r="5" spans="1:6" s="74" customFormat="1" ht="14.25">
      <c r="A5" s="69" t="s">
        <v>17</v>
      </c>
      <c r="B5" s="75" t="s">
        <v>229</v>
      </c>
      <c r="C5" s="71">
        <v>58</v>
      </c>
      <c r="D5" s="70" t="s">
        <v>44</v>
      </c>
      <c r="E5" s="72"/>
      <c r="F5" s="73">
        <f t="shared" si="0"/>
        <v>0</v>
      </c>
    </row>
    <row r="6" spans="1:6" s="74" customFormat="1" ht="14.25">
      <c r="A6" s="69" t="s">
        <v>10</v>
      </c>
      <c r="B6" s="70" t="s">
        <v>230</v>
      </c>
      <c r="C6" s="71">
        <v>15</v>
      </c>
      <c r="D6" s="70" t="s">
        <v>233</v>
      </c>
      <c r="E6" s="72"/>
      <c r="F6" s="73">
        <f t="shared" si="0"/>
        <v>0</v>
      </c>
    </row>
    <row r="7" spans="1:6" s="74" customFormat="1" ht="14.25">
      <c r="A7" s="69" t="s">
        <v>11</v>
      </c>
      <c r="B7" s="75" t="s">
        <v>231</v>
      </c>
      <c r="C7" s="71">
        <v>12</v>
      </c>
      <c r="D7" s="70" t="s">
        <v>234</v>
      </c>
      <c r="E7" s="72"/>
      <c r="F7" s="73">
        <f t="shared" si="0"/>
        <v>0</v>
      </c>
    </row>
    <row r="8" spans="1:6" s="74" customFormat="1" ht="14.25">
      <c r="A8" s="69" t="s">
        <v>16</v>
      </c>
      <c r="B8" s="75" t="s">
        <v>232</v>
      </c>
      <c r="C8" s="71">
        <v>3</v>
      </c>
      <c r="D8" s="70" t="s">
        <v>44</v>
      </c>
      <c r="E8" s="72"/>
      <c r="F8" s="73">
        <f t="shared" si="0"/>
        <v>0</v>
      </c>
    </row>
    <row r="9" spans="1:6" s="77" customFormat="1" ht="15.75" customHeight="1" thickBot="1">
      <c r="A9" s="113" t="s">
        <v>29</v>
      </c>
      <c r="B9" s="114"/>
      <c r="C9" s="114"/>
      <c r="D9" s="114"/>
      <c r="E9" s="114"/>
      <c r="F9" s="76">
        <f>SUM(F3:F8)</f>
        <v>0</v>
      </c>
    </row>
    <row r="11" ht="15">
      <c r="C11" s="65"/>
    </row>
    <row r="12" spans="2:4" ht="15">
      <c r="B12" s="65"/>
      <c r="D12" s="79"/>
    </row>
  </sheetData>
  <sheetProtection password="F0E0" sheet="1" objects="1" scenarios="1"/>
  <mergeCells count="2">
    <mergeCell ref="A1:F1"/>
    <mergeCell ref="A9:E9"/>
  </mergeCells>
  <printOptions/>
  <pageMargins left="0.3937007874015748" right="0.3937007874015748" top="0.8661417322834646" bottom="0.5905511811023623" header="0.31496062992125984" footer="0.31496062992125984"/>
  <pageSetup horizontalDpi="600" verticalDpi="600" orientation="landscape" paperSize="9" r:id="rId1"/>
  <headerFooter alignWithMargins="0">
    <oddHeader>&amp;LMunka címe: Budapest IX. ker., Soroksári út 152-166. között közvilágítási kábel rekonstrukció
Beruházó: BDK Kft.
Tervező: GTF Kft.</oddHeader>
    <oddFooter>&amp;C&amp;P/&amp;N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8"/>
  <sheetViews>
    <sheetView zoomScaleSheetLayoutView="70" zoomScalePageLayoutView="70" workbookViewId="0" topLeftCell="A1">
      <selection activeCell="C13" sqref="C13"/>
    </sheetView>
  </sheetViews>
  <sheetFormatPr defaultColWidth="8.875" defaultRowHeight="12.75"/>
  <cols>
    <col min="1" max="1" width="5.625" style="25" customWidth="1" collapsed="1"/>
    <col min="2" max="2" width="14.25390625" style="19" customWidth="1"/>
    <col min="3" max="3" width="63.25390625" style="20" customWidth="1"/>
    <col min="4" max="4" width="9.00390625" style="21" bestFit="1" customWidth="1"/>
    <col min="5" max="5" width="7.25390625" style="18" bestFit="1" customWidth="1"/>
    <col min="6" max="6" width="20.00390625" style="22" customWidth="1"/>
    <col min="7" max="7" width="20.00390625" style="23" customWidth="1"/>
    <col min="8" max="16384" width="8.875" style="17" customWidth="1"/>
  </cols>
  <sheetData>
    <row r="1" spans="1:7" s="16" customFormat="1" ht="30" customHeight="1" thickBot="1">
      <c r="A1" s="117" t="s">
        <v>36</v>
      </c>
      <c r="B1" s="117"/>
      <c r="C1" s="117"/>
      <c r="D1" s="117"/>
      <c r="E1" s="117"/>
      <c r="F1" s="117"/>
      <c r="G1" s="117"/>
    </row>
    <row r="2" spans="1:7" ht="78.75" customHeight="1">
      <c r="A2" s="32" t="s">
        <v>5</v>
      </c>
      <c r="B2" s="33" t="s">
        <v>9</v>
      </c>
      <c r="C2" s="34" t="s">
        <v>6</v>
      </c>
      <c r="D2" s="45" t="s">
        <v>25</v>
      </c>
      <c r="E2" s="35" t="s">
        <v>33</v>
      </c>
      <c r="F2" s="34" t="s">
        <v>34</v>
      </c>
      <c r="G2" s="36" t="s">
        <v>35</v>
      </c>
    </row>
    <row r="3" spans="1:7" s="50" customFormat="1" ht="15">
      <c r="A3" s="46" t="s">
        <v>20</v>
      </c>
      <c r="B3" s="56" t="s">
        <v>62</v>
      </c>
      <c r="C3" s="47" t="s">
        <v>63</v>
      </c>
      <c r="D3" s="54">
        <v>10</v>
      </c>
      <c r="E3" s="48" t="s">
        <v>44</v>
      </c>
      <c r="F3" s="55"/>
      <c r="G3" s="49">
        <f aca="true" t="shared" si="0" ref="G3:G14">D3*F3</f>
        <v>0</v>
      </c>
    </row>
    <row r="4" spans="1:7" s="51" customFormat="1" ht="15.75" customHeight="1">
      <c r="A4" s="46" t="s">
        <v>21</v>
      </c>
      <c r="B4" s="56" t="s">
        <v>212</v>
      </c>
      <c r="C4" s="47" t="s">
        <v>213</v>
      </c>
      <c r="D4" s="54">
        <v>2100</v>
      </c>
      <c r="E4" s="48" t="s">
        <v>43</v>
      </c>
      <c r="F4" s="55"/>
      <c r="G4" s="49">
        <f t="shared" si="0"/>
        <v>0</v>
      </c>
    </row>
    <row r="5" spans="1:7" s="51" customFormat="1" ht="15.75" customHeight="1">
      <c r="A5" s="46" t="s">
        <v>17</v>
      </c>
      <c r="B5" s="56" t="s">
        <v>241</v>
      </c>
      <c r="C5" s="47" t="s">
        <v>242</v>
      </c>
      <c r="D5" s="54">
        <v>600</v>
      </c>
      <c r="E5" s="48" t="s">
        <v>43</v>
      </c>
      <c r="F5" s="55"/>
      <c r="G5" s="49">
        <f t="shared" si="0"/>
        <v>0</v>
      </c>
    </row>
    <row r="6" spans="1:7" s="51" customFormat="1" ht="14.25">
      <c r="A6" s="46" t="s">
        <v>10</v>
      </c>
      <c r="B6" s="56" t="s">
        <v>214</v>
      </c>
      <c r="C6" s="47" t="s">
        <v>215</v>
      </c>
      <c r="D6" s="54">
        <v>696</v>
      </c>
      <c r="E6" s="48" t="s">
        <v>43</v>
      </c>
      <c r="F6" s="55"/>
      <c r="G6" s="49">
        <f t="shared" si="0"/>
        <v>0</v>
      </c>
    </row>
    <row r="7" spans="1:7" s="51" customFormat="1" ht="14.25">
      <c r="A7" s="46" t="s">
        <v>11</v>
      </c>
      <c r="B7" s="56" t="s">
        <v>127</v>
      </c>
      <c r="C7" s="47" t="s">
        <v>243</v>
      </c>
      <c r="D7" s="54">
        <v>1979</v>
      </c>
      <c r="E7" s="48" t="s">
        <v>44</v>
      </c>
      <c r="F7" s="55"/>
      <c r="G7" s="49">
        <f t="shared" si="0"/>
        <v>0</v>
      </c>
    </row>
    <row r="8" spans="1:7" s="51" customFormat="1" ht="14.25">
      <c r="A8" s="46" t="s">
        <v>16</v>
      </c>
      <c r="B8" s="59" t="s">
        <v>51</v>
      </c>
      <c r="C8" s="57" t="s">
        <v>52</v>
      </c>
      <c r="D8" s="58">
        <v>18</v>
      </c>
      <c r="E8" s="60" t="s">
        <v>53</v>
      </c>
      <c r="F8" s="55"/>
      <c r="G8" s="49">
        <f t="shared" si="0"/>
        <v>0</v>
      </c>
    </row>
    <row r="9" spans="1:7" s="51" customFormat="1" ht="14.25">
      <c r="A9" s="46" t="s">
        <v>19</v>
      </c>
      <c r="B9" s="59" t="s">
        <v>216</v>
      </c>
      <c r="C9" s="57" t="s">
        <v>217</v>
      </c>
      <c r="D9" s="58">
        <v>1</v>
      </c>
      <c r="E9" s="60" t="s">
        <v>223</v>
      </c>
      <c r="F9" s="55"/>
      <c r="G9" s="49">
        <f t="shared" si="0"/>
        <v>0</v>
      </c>
    </row>
    <row r="10" spans="1:7" s="51" customFormat="1" ht="14.25">
      <c r="A10" s="46" t="s">
        <v>15</v>
      </c>
      <c r="B10" s="59" t="s">
        <v>218</v>
      </c>
      <c r="C10" s="57" t="s">
        <v>219</v>
      </c>
      <c r="D10" s="58">
        <v>7</v>
      </c>
      <c r="E10" s="60" t="s">
        <v>223</v>
      </c>
      <c r="F10" s="55"/>
      <c r="G10" s="49">
        <f t="shared" si="0"/>
        <v>0</v>
      </c>
    </row>
    <row r="11" spans="1:7" s="51" customFormat="1" ht="14.25">
      <c r="A11" s="46" t="s">
        <v>18</v>
      </c>
      <c r="B11" s="59" t="s">
        <v>64</v>
      </c>
      <c r="C11" s="57" t="s">
        <v>65</v>
      </c>
      <c r="D11" s="58">
        <v>46</v>
      </c>
      <c r="E11" s="60" t="s">
        <v>44</v>
      </c>
      <c r="F11" s="55"/>
      <c r="G11" s="49">
        <f t="shared" si="0"/>
        <v>0</v>
      </c>
    </row>
    <row r="12" spans="1:7" s="51" customFormat="1" ht="14.25">
      <c r="A12" s="46" t="s">
        <v>8</v>
      </c>
      <c r="B12" s="59" t="s">
        <v>220</v>
      </c>
      <c r="C12" s="57" t="s">
        <v>122</v>
      </c>
      <c r="D12" s="58">
        <v>1</v>
      </c>
      <c r="E12" s="60" t="s">
        <v>44</v>
      </c>
      <c r="F12" s="55"/>
      <c r="G12" s="49">
        <f t="shared" si="0"/>
        <v>0</v>
      </c>
    </row>
    <row r="13" spans="1:7" s="51" customFormat="1" ht="14.25">
      <c r="A13" s="46" t="s">
        <v>12</v>
      </c>
      <c r="B13" s="59" t="s">
        <v>244</v>
      </c>
      <c r="C13" s="57" t="s">
        <v>245</v>
      </c>
      <c r="D13" s="58">
        <v>11</v>
      </c>
      <c r="E13" s="60" t="s">
        <v>44</v>
      </c>
      <c r="F13" s="55"/>
      <c r="G13" s="49">
        <f t="shared" si="0"/>
        <v>0</v>
      </c>
    </row>
    <row r="14" spans="1:7" s="51" customFormat="1" ht="14.25">
      <c r="A14" s="46" t="s">
        <v>13</v>
      </c>
      <c r="B14" s="59" t="s">
        <v>221</v>
      </c>
      <c r="C14" s="57" t="s">
        <v>222</v>
      </c>
      <c r="D14" s="58">
        <v>1</v>
      </c>
      <c r="E14" s="60" t="s">
        <v>44</v>
      </c>
      <c r="F14" s="55"/>
      <c r="G14" s="49">
        <f t="shared" si="0"/>
        <v>0</v>
      </c>
    </row>
    <row r="15" spans="1:7" s="51" customFormat="1" ht="15.75" customHeight="1" thickBot="1">
      <c r="A15" s="115" t="s">
        <v>29</v>
      </c>
      <c r="B15" s="116"/>
      <c r="C15" s="116"/>
      <c r="D15" s="116"/>
      <c r="E15" s="116"/>
      <c r="F15" s="116"/>
      <c r="G15" s="52">
        <f>SUM(G3:G14)</f>
        <v>0</v>
      </c>
    </row>
    <row r="16" ht="15">
      <c r="D16" s="24"/>
    </row>
    <row r="22" spans="5:6" ht="15">
      <c r="E22" s="118"/>
      <c r="F22" s="118"/>
    </row>
    <row r="23" spans="5:6" ht="15">
      <c r="E23" s="22"/>
      <c r="F23" s="23"/>
    </row>
    <row r="24" spans="5:6" ht="15">
      <c r="E24" s="22"/>
      <c r="F24" s="23"/>
    </row>
    <row r="25" spans="5:6" ht="15">
      <c r="E25" s="22"/>
      <c r="F25" s="23"/>
    </row>
    <row r="26" spans="5:6" ht="15">
      <c r="E26" s="22"/>
      <c r="F26" s="23"/>
    </row>
    <row r="27" spans="5:6" ht="15">
      <c r="E27" s="22"/>
      <c r="F27" s="23"/>
    </row>
    <row r="28" spans="5:6" ht="15">
      <c r="E28" s="22"/>
      <c r="F28" s="23"/>
    </row>
  </sheetData>
  <sheetProtection password="F0E0" sheet="1" objects="1" scenarios="1"/>
  <mergeCells count="3">
    <mergeCell ref="A15:F15"/>
    <mergeCell ref="A1:G1"/>
    <mergeCell ref="E22:F22"/>
  </mergeCells>
  <hyperlinks>
    <hyperlink ref="C951" location="GYFJM!A1" display="Felfűzött és sugaras hálózathoz szabadonálló LÁSD GYÁRTÓFÜGGETLEN JELMAGYARÁZATOT! (GYFJM)"/>
  </hyperlinks>
  <printOptions/>
  <pageMargins left="0.3937007874015748" right="0.3937007874015748" top="0.8661417322834646" bottom="0.5905511811023623" header="0.31496062992125984" footer="0.31496062992125984"/>
  <pageSetup fitToHeight="0" horizontalDpi="600" verticalDpi="600" orientation="landscape" paperSize="9" r:id="rId1"/>
  <headerFooter alignWithMargins="0">
    <oddHeader>&amp;LMunka címe: Budapest IX. ker., Soroksári út 152-166. között közvilágítási kábel rekonstrukció
Beruházó: BDK Kft.
Tervező: GTF Kft.</oddHeader>
    <oddFooter>&amp;C&amp;P/&amp;N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Tibor</dc:creator>
  <cp:keywords/>
  <dc:description/>
  <cp:lastModifiedBy>Juhász János</cp:lastModifiedBy>
  <cp:lastPrinted>2016-05-23T05:05:55Z</cp:lastPrinted>
  <dcterms:created xsi:type="dcterms:W3CDTF">2001-01-03T06:52:49Z</dcterms:created>
  <dcterms:modified xsi:type="dcterms:W3CDTF">2016-05-23T05:07:46Z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