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-120" yWindow="-120" windowWidth="38640" windowHeight="2112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6" i="2"/>
  <c r="B7" i="2"/>
  <c r="E7" i="2" s="1"/>
  <c r="B8" i="2"/>
  <c r="E8" i="2"/>
  <c r="E6" i="2"/>
  <c r="E5" i="2"/>
  <c r="E9" i="2"/>
  <c r="E10" i="2"/>
  <c r="E11" i="2"/>
  <c r="E12" i="2"/>
  <c r="E13" i="2"/>
  <c r="E14" i="2"/>
  <c r="E15" i="2"/>
  <c r="E16" i="2"/>
  <c r="E17" i="2"/>
  <c r="E18" i="2"/>
  <c r="E19" i="2"/>
  <c r="E20" i="2"/>
  <c r="B16" i="2"/>
  <c r="B17" i="2"/>
  <c r="B13" i="2"/>
  <c r="B12" i="2"/>
  <c r="B11" i="2"/>
  <c r="E4" i="2" l="1"/>
  <c r="E21" i="2" s="1"/>
  <c r="A33" i="2"/>
</calcChain>
</file>

<file path=xl/sharedStrings.xml><?xml version="1.0" encoding="utf-8"?>
<sst xmlns="http://schemas.openxmlformats.org/spreadsheetml/2006/main" count="61" uniqueCount="45">
  <si>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</si>
  <si>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</si>
  <si>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</si>
  <si>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</si>
  <si>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</si>
  <si>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</si>
  <si>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</si>
  <si>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</si>
  <si>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</si>
  <si>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</si>
  <si>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</si>
  <si>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</si>
  <si>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</si>
  <si>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</si>
  <si>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</si>
  <si>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t>Szolgáltatás  megnevezése
Műszaki tartalom szerint</t>
  </si>
  <si>
    <t xml:space="preserve">ME </t>
  </si>
  <si>
    <t>Mennyiség</t>
  </si>
  <si>
    <t>* egész számra kerekítve</t>
  </si>
  <si>
    <r>
      <t>Kijelentem, hogy a BDK Nonprofit 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</si>
  <si>
    <t>cégszerű aláírás</t>
  </si>
  <si>
    <t>ajánlatadó gazdasági szereplő megnevezése:</t>
  </si>
  <si>
    <t>db</t>
  </si>
  <si>
    <t>Nettó ajánlati ár (HUF)*</t>
  </si>
  <si>
    <t>Nettó ajánlati tétel ár (HUF/ME)*</t>
  </si>
  <si>
    <t>Nettó ajánlati ár mindösszesen:</t>
  </si>
  <si>
    <t>világítótest sűrítés hálózat alatt</t>
  </si>
  <si>
    <t>világítótest sűrítés hálózat felett</t>
  </si>
  <si>
    <t>világítótest csere hálózat alatt</t>
  </si>
  <si>
    <t>világítótest csere hálózat felett</t>
  </si>
  <si>
    <t>kar csere hálózat alatt</t>
  </si>
  <si>
    <t>kar csere hálózat felett</t>
  </si>
  <si>
    <t>szerelvénylap csere kandeláberben</t>
  </si>
  <si>
    <t>világítótest sűrítés kandeláberen</t>
  </si>
  <si>
    <t>világítótest csere kandeláberen</t>
  </si>
  <si>
    <t>kar csere kandeláberen</t>
  </si>
  <si>
    <t>Az "Mennyiség" keret mennyiség tájékoztató jellegű adat az a Vállalkozó teljesítése során változhat!</t>
  </si>
  <si>
    <t xml:space="preserve">Keretszerződés - aktív elemekhez kapcsolódó kivitelezés </t>
  </si>
  <si>
    <t>K.V2T-1,0/76-60(180°) lámpakar</t>
  </si>
  <si>
    <t>K.V2T-1,0/76-60(90°) lámpakar</t>
  </si>
  <si>
    <t>K.V2T-0,5/76-60(180°) lámpakar</t>
  </si>
  <si>
    <t>K.LK060 lámpakar</t>
  </si>
  <si>
    <t>K.LN060 lámpakar</t>
  </si>
  <si>
    <t>K.B22 lámpakar</t>
  </si>
  <si>
    <t>K.IN321 lámpakar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</si>
</sst>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5" xfId="1" applyFont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4" fillId="2" borderId="5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3" borderId="9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44" fontId="7" fillId="0" borderId="0" xfId="0" applyNumberFormat="1" applyFont="1" applyAlignment="1">
      <alignment horizontal="right" vertical="center"/>
    </xf>
    <xf numFmtId="44" fontId="6" fillId="0" borderId="1" xfId="0" applyNumberFormat="1" applyFont="1" applyBorder="1" applyAlignment="1">
      <alignment horizontal="right" vertical="center"/>
    </xf>
    <xf numFmtId="0" fontId="2" fillId="0" borderId="1" xfId="2" applyBorder="1"/>
    <xf numFmtId="0" fontId="0" fillId="0" borderId="1" xfId="2" applyFont="1" applyBorder="1"/>
    <xf numFmtId="44" fontId="7" fillId="0" borderId="4" xfId="0" applyNumberFormat="1" applyFont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4" borderId="6" xfId="1" applyFont="1" applyFill="1" applyBorder="1" applyAlignment="1">
      <alignment horizontal="center" vertical="center" wrapText="1"/>
    </xf>
    <xf numFmtId="44" fontId="7" fillId="4" borderId="4" xfId="0" applyNumberFormat="1" applyFont="1" applyFill="1" applyBorder="1" applyAlignment="1">
      <alignment horizontal="right" vertical="center"/>
    </xf>
    <xf numFmtId="0" fontId="1" fillId="2" borderId="12" xfId="1" applyFont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right" vertical="center"/>
    </xf>
    <xf numFmtId="44" fontId="7" fillId="0" borderId="14" xfId="0" applyNumberFormat="1" applyFont="1" applyBorder="1" applyAlignment="1">
      <alignment horizontal="right" vertical="center"/>
    </xf>
    <xf numFmtId="44" fontId="7" fillId="4" borderId="14" xfId="0" applyNumberFormat="1" applyFont="1" applyFill="1" applyBorder="1" applyAlignment="1">
      <alignment horizontal="right" vertical="center"/>
    </xf>
    <xf numFmtId="44" fontId="7" fillId="4" borderId="15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3">
    <cellStyle name="20% - 5. jelölőszín" xfId="1" builtinId="46"/>
    <cellStyle name="Normál" xfId="0" builtinId="0"/>
    <cellStyle name="Normál 2" xfId="2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31" zoomScaleNormal="100" zoomScaleSheetLayoutView="115" workbookViewId="0">
      <selection activeCell="H14" sqref="H14"/>
    </sheetView>
  </sheetViews>
  <sheetFormatPr defaultRowHeight="15" x14ac:dyDescent="0.25"/>
  <cols>
    <col min="1" max="1" width="54.5703125" customWidth="1"/>
    <col min="2" max="2" width="27.42578125" customWidth="1"/>
    <col min="3" max="3" width="16.85546875" customWidth="1"/>
    <col min="4" max="4" width="15.7109375" customWidth="1"/>
    <col min="5" max="5" width="22" customWidth="1"/>
  </cols>
  <sheetData>
    <row r="1" spans="1:5" ht="18.75" x14ac:dyDescent="0.25">
      <c r="A1" s="46" t="s">
        <v>0</v>
      </c>
      <c r="B1" s="47"/>
      <c r="C1" s="47"/>
      <c r="D1" s="47"/>
      <c r="E1" s="47"/>
    </row>
    <row r="2" spans="1:5" ht="39" customHeight="1" x14ac:dyDescent="0.25">
      <c r="A2" s="48" t="s">
        <v>37</v>
      </c>
      <c r="B2" s="49"/>
      <c r="C2" s="49"/>
      <c r="D2" s="49"/>
      <c r="E2" s="49"/>
    </row>
    <row r="3" spans="1:5" ht="30.75" thickBot="1" x14ac:dyDescent="0.3">
      <c r="A3" s="9" t="s">
        <v>15</v>
      </c>
      <c r="B3" s="18" t="s">
        <v>17</v>
      </c>
      <c r="C3" s="9" t="s">
        <v>16</v>
      </c>
      <c r="D3" s="35" t="s">
        <v>23</v>
      </c>
      <c r="E3" s="9" t="s">
        <v>24</v>
      </c>
    </row>
    <row r="4" spans="1:5" x14ac:dyDescent="0.25">
      <c r="A4" s="27" t="s">
        <v>26</v>
      </c>
      <c r="B4" s="17">
        <f>43+9+0+8</f>
        <v>60</v>
      </c>
      <c r="C4" s="32" t="s">
        <v>22</v>
      </c>
      <c r="D4" s="36"/>
      <c r="E4" s="29">
        <f>B4*D4</f>
        <v>0</v>
      </c>
    </row>
    <row r="5" spans="1:5" x14ac:dyDescent="0.25">
      <c r="A5" s="27" t="s">
        <v>27</v>
      </c>
      <c r="B5" s="17">
        <v>1</v>
      </c>
      <c r="C5" s="32" t="s">
        <v>22</v>
      </c>
      <c r="D5" s="37"/>
      <c r="E5" s="29">
        <f t="shared" ref="E5:E20" si="0">B5*D5</f>
        <v>0</v>
      </c>
    </row>
    <row r="6" spans="1:5" x14ac:dyDescent="0.25">
      <c r="A6" s="27" t="s">
        <v>28</v>
      </c>
      <c r="B6" s="17">
        <f>426+163+0+11</f>
        <v>600</v>
      </c>
      <c r="C6" s="32" t="s">
        <v>22</v>
      </c>
      <c r="D6" s="37"/>
      <c r="E6" s="29">
        <f t="shared" si="0"/>
        <v>0</v>
      </c>
    </row>
    <row r="7" spans="1:5" x14ac:dyDescent="0.25">
      <c r="A7" s="27" t="s">
        <v>29</v>
      </c>
      <c r="B7" s="17">
        <f>26+17+0+7</f>
        <v>50</v>
      </c>
      <c r="C7" s="32" t="s">
        <v>22</v>
      </c>
      <c r="D7" s="37"/>
      <c r="E7" s="29">
        <f t="shared" si="0"/>
        <v>0</v>
      </c>
    </row>
    <row r="8" spans="1:5" x14ac:dyDescent="0.25">
      <c r="A8" s="27" t="s">
        <v>30</v>
      </c>
      <c r="B8" s="17">
        <f>38+0+2</f>
        <v>40</v>
      </c>
      <c r="C8" s="32" t="s">
        <v>22</v>
      </c>
      <c r="D8" s="37"/>
      <c r="E8" s="29">
        <f t="shared" si="0"/>
        <v>0</v>
      </c>
    </row>
    <row r="9" spans="1:5" x14ac:dyDescent="0.25">
      <c r="A9" s="27" t="s">
        <v>31</v>
      </c>
      <c r="B9" s="17">
        <v>0</v>
      </c>
      <c r="C9" s="32" t="s">
        <v>22</v>
      </c>
      <c r="D9" s="37"/>
      <c r="E9" s="29">
        <f t="shared" si="0"/>
        <v>0</v>
      </c>
    </row>
    <row r="10" spans="1:5" x14ac:dyDescent="0.25">
      <c r="A10" s="27" t="s">
        <v>32</v>
      </c>
      <c r="B10" s="17">
        <v>15</v>
      </c>
      <c r="C10" s="32" t="s">
        <v>22</v>
      </c>
      <c r="D10" s="37"/>
      <c r="E10" s="29">
        <f t="shared" si="0"/>
        <v>0</v>
      </c>
    </row>
    <row r="11" spans="1:5" x14ac:dyDescent="0.25">
      <c r="A11" s="28" t="s">
        <v>33</v>
      </c>
      <c r="B11" s="17">
        <f>1+0</f>
        <v>1</v>
      </c>
      <c r="C11" s="32" t="s">
        <v>22</v>
      </c>
      <c r="D11" s="37"/>
      <c r="E11" s="29">
        <f t="shared" si="0"/>
        <v>0</v>
      </c>
    </row>
    <row r="12" spans="1:5" x14ac:dyDescent="0.25">
      <c r="A12" s="28" t="s">
        <v>34</v>
      </c>
      <c r="B12" s="17">
        <f>276+15+0+9</f>
        <v>300</v>
      </c>
      <c r="C12" s="32" t="s">
        <v>22</v>
      </c>
      <c r="D12" s="37"/>
      <c r="E12" s="29">
        <f t="shared" si="0"/>
        <v>0</v>
      </c>
    </row>
    <row r="13" spans="1:5" x14ac:dyDescent="0.25">
      <c r="A13" s="19" t="s">
        <v>35</v>
      </c>
      <c r="B13" s="17">
        <f>7+0+3</f>
        <v>10</v>
      </c>
      <c r="C13" s="32" t="s">
        <v>22</v>
      </c>
      <c r="D13" s="37"/>
      <c r="E13" s="29">
        <f t="shared" si="0"/>
        <v>0</v>
      </c>
    </row>
    <row r="14" spans="1:5" x14ac:dyDescent="0.25">
      <c r="A14" s="30" t="s">
        <v>44</v>
      </c>
      <c r="B14" s="31">
        <v>1</v>
      </c>
      <c r="C14" s="33" t="s">
        <v>22</v>
      </c>
      <c r="D14" s="38"/>
      <c r="E14" s="34">
        <f t="shared" si="0"/>
        <v>0</v>
      </c>
    </row>
    <row r="15" spans="1:5" x14ac:dyDescent="0.25">
      <c r="A15" s="30" t="s">
        <v>43</v>
      </c>
      <c r="B15" s="31">
        <v>1</v>
      </c>
      <c r="C15" s="33" t="s">
        <v>22</v>
      </c>
      <c r="D15" s="38"/>
      <c r="E15" s="34">
        <f t="shared" si="0"/>
        <v>0</v>
      </c>
    </row>
    <row r="16" spans="1:5" x14ac:dyDescent="0.25">
      <c r="A16" s="30" t="s">
        <v>42</v>
      </c>
      <c r="B16" s="31">
        <f>27+37+7</f>
        <v>71</v>
      </c>
      <c r="C16" s="33" t="s">
        <v>22</v>
      </c>
      <c r="D16" s="38"/>
      <c r="E16" s="34">
        <f t="shared" si="0"/>
        <v>0</v>
      </c>
    </row>
    <row r="17" spans="1:5" x14ac:dyDescent="0.25">
      <c r="A17" s="30" t="s">
        <v>41</v>
      </c>
      <c r="B17" s="31">
        <f>11+6+2</f>
        <v>19</v>
      </c>
      <c r="C17" s="33" t="s">
        <v>22</v>
      </c>
      <c r="D17" s="38"/>
      <c r="E17" s="34">
        <f t="shared" si="0"/>
        <v>0</v>
      </c>
    </row>
    <row r="18" spans="1:5" x14ac:dyDescent="0.25">
      <c r="A18" s="30" t="s">
        <v>38</v>
      </c>
      <c r="B18" s="31">
        <v>1</v>
      </c>
      <c r="C18" s="33" t="s">
        <v>22</v>
      </c>
      <c r="D18" s="38"/>
      <c r="E18" s="34">
        <f t="shared" si="0"/>
        <v>0</v>
      </c>
    </row>
    <row r="19" spans="1:5" x14ac:dyDescent="0.25">
      <c r="A19" s="30" t="s">
        <v>39</v>
      </c>
      <c r="B19" s="31">
        <v>1</v>
      </c>
      <c r="C19" s="33" t="s">
        <v>22</v>
      </c>
      <c r="D19" s="38"/>
      <c r="E19" s="34">
        <f t="shared" si="0"/>
        <v>0</v>
      </c>
    </row>
    <row r="20" spans="1:5" ht="15.75" thickBot="1" x14ac:dyDescent="0.3">
      <c r="A20" s="30" t="s">
        <v>40</v>
      </c>
      <c r="B20" s="31">
        <v>1</v>
      </c>
      <c r="C20" s="33" t="s">
        <v>22</v>
      </c>
      <c r="D20" s="39"/>
      <c r="E20" s="34">
        <f t="shared" si="0"/>
        <v>0</v>
      </c>
    </row>
    <row r="21" spans="1:5" x14ac:dyDescent="0.25">
      <c r="A21" s="50" t="s">
        <v>25</v>
      </c>
      <c r="B21" s="51"/>
      <c r="C21" s="51"/>
      <c r="D21" s="52"/>
      <c r="E21" s="26">
        <f>SUM(E4:E20)</f>
        <v>0</v>
      </c>
    </row>
    <row r="22" spans="1:5" x14ac:dyDescent="0.25">
      <c r="A22" s="24"/>
      <c r="B22" s="20"/>
      <c r="C22" s="21"/>
      <c r="D22" s="25"/>
    </row>
    <row r="23" spans="1:5" ht="30" customHeight="1" x14ac:dyDescent="0.25">
      <c r="A23" s="53" t="s">
        <v>36</v>
      </c>
      <c r="B23" s="53"/>
      <c r="C23" s="53"/>
      <c r="D23" s="53"/>
      <c r="E23" s="53"/>
    </row>
    <row r="24" spans="1:5" x14ac:dyDescent="0.25">
      <c r="A24" s="3"/>
      <c r="B24" s="3"/>
      <c r="C24" s="3"/>
      <c r="D24" s="3"/>
    </row>
    <row r="25" spans="1:5" x14ac:dyDescent="0.25">
      <c r="A25" s="43" t="s">
        <v>1</v>
      </c>
      <c r="B25" s="44"/>
      <c r="C25" s="44"/>
      <c r="D25" s="45"/>
    </row>
    <row r="26" spans="1:5" ht="39.950000000000003" customHeight="1" x14ac:dyDescent="0.25">
      <c r="A26" s="40" t="s">
        <v>2</v>
      </c>
      <c r="B26" s="41"/>
      <c r="C26" s="41"/>
      <c r="D26" s="6"/>
    </row>
    <row r="27" spans="1:5" ht="39.950000000000003" customHeight="1" x14ac:dyDescent="0.25">
      <c r="A27" s="40" t="s">
        <v>3</v>
      </c>
      <c r="B27" s="41"/>
      <c r="C27" s="41"/>
      <c r="D27" s="5"/>
    </row>
    <row r="28" spans="1:5" ht="39.950000000000003" customHeight="1" x14ac:dyDescent="0.25">
      <c r="A28" s="54" t="s">
        <v>19</v>
      </c>
      <c r="B28" s="41"/>
      <c r="C28" s="41"/>
      <c r="D28" s="5"/>
    </row>
    <row r="29" spans="1:5" ht="39.950000000000003" customHeight="1" x14ac:dyDescent="0.25">
      <c r="A29" s="40" t="s">
        <v>5</v>
      </c>
      <c r="B29" s="41"/>
      <c r="C29" s="41"/>
      <c r="D29" s="42"/>
    </row>
    <row r="30" spans="1:5" x14ac:dyDescent="0.25">
      <c r="A30" s="7"/>
      <c r="B30" s="7"/>
      <c r="C30" s="7"/>
      <c r="D30" s="7"/>
    </row>
    <row r="31" spans="1:5" x14ac:dyDescent="0.25">
      <c r="A31" s="7" t="s">
        <v>18</v>
      </c>
      <c r="B31" s="7"/>
      <c r="C31" s="7"/>
      <c r="D31" s="7"/>
    </row>
    <row r="32" spans="1:5" x14ac:dyDescent="0.25">
      <c r="A32" s="7"/>
      <c r="B32" s="7"/>
      <c r="C32" s="7"/>
      <c r="D32" s="8"/>
    </row>
    <row r="33" spans="1:4" x14ac:dyDescent="0.25">
      <c r="A33" s="4">
        <f ca="1">TODAY()</f>
        <v>45944</v>
      </c>
      <c r="B33" s="4"/>
      <c r="C33" s="4"/>
      <c r="D33" s="3"/>
    </row>
    <row r="34" spans="1:4" x14ac:dyDescent="0.25">
      <c r="A34" s="3"/>
      <c r="B34" s="3"/>
      <c r="C34" s="22" t="s">
        <v>20</v>
      </c>
      <c r="D34" s="3"/>
    </row>
    <row r="35" spans="1:4" x14ac:dyDescent="0.25">
      <c r="A35" s="3"/>
      <c r="B35" s="3"/>
      <c r="C35" s="3"/>
      <c r="D35" s="16"/>
    </row>
    <row r="36" spans="1:4" ht="15.75" thickBot="1" x14ac:dyDescent="0.3"/>
    <row r="37" spans="1:4" x14ac:dyDescent="0.25">
      <c r="A37" s="23" t="s">
        <v>21</v>
      </c>
      <c r="B37" s="12"/>
      <c r="C37" s="15"/>
    </row>
    <row r="38" spans="1:4" x14ac:dyDescent="0.25">
      <c r="A38" s="10" t="s">
        <v>6</v>
      </c>
      <c r="B38" s="13"/>
      <c r="C38" s="15"/>
    </row>
    <row r="39" spans="1:4" x14ac:dyDescent="0.25">
      <c r="A39" s="10" t="s">
        <v>7</v>
      </c>
      <c r="B39" s="13"/>
      <c r="C39" s="15"/>
    </row>
    <row r="40" spans="1:4" x14ac:dyDescent="0.25">
      <c r="A40" s="10" t="s">
        <v>8</v>
      </c>
      <c r="B40" s="13"/>
      <c r="C40" s="15"/>
    </row>
    <row r="41" spans="1:4" x14ac:dyDescent="0.25">
      <c r="A41" s="10" t="s">
        <v>9</v>
      </c>
      <c r="B41" s="13"/>
      <c r="C41" s="15"/>
    </row>
    <row r="42" spans="1:4" x14ac:dyDescent="0.25">
      <c r="A42" s="10" t="s">
        <v>10</v>
      </c>
      <c r="B42" s="13"/>
      <c r="C42" s="15"/>
    </row>
    <row r="43" spans="1:4" x14ac:dyDescent="0.25">
      <c r="A43" s="10" t="s">
        <v>11</v>
      </c>
      <c r="B43" s="13"/>
      <c r="C43" s="15"/>
    </row>
    <row r="44" spans="1:4" x14ac:dyDescent="0.25">
      <c r="A44" s="10" t="s">
        <v>12</v>
      </c>
      <c r="B44" s="13"/>
      <c r="C44" s="15"/>
    </row>
    <row r="45" spans="1:4" ht="15.75" thickBot="1" x14ac:dyDescent="0.3">
      <c r="A45" s="11" t="s">
        <v>13</v>
      </c>
      <c r="B45" s="14"/>
      <c r="C45" s="15"/>
    </row>
  </sheetData>
  <sheetProtection selectLockedCells="1"/>
  <mergeCells count="9">
    <mergeCell ref="A29:D29"/>
    <mergeCell ref="A25:D25"/>
    <mergeCell ref="A26:C26"/>
    <mergeCell ref="A27:C27"/>
    <mergeCell ref="A1:E1"/>
    <mergeCell ref="A2:E2"/>
    <mergeCell ref="A21:D21"/>
    <mergeCell ref="A23:E23"/>
    <mergeCell ref="A28:C28"/>
  </mergeCells>
  <pageMargins left="0.7" right="0.7" top="0.75" bottom="0.75" header="0.3" footer="0.3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D27:D28 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5" x14ac:dyDescent="0.25"/>
  <sheetData>
    <row r="1" spans="1:2" x14ac:dyDescent="0.25">
      <c r="A1" s="2" t="s">
        <v>4</v>
      </c>
      <c r="B1">
        <v>1</v>
      </c>
    </row>
    <row r="2" spans="1:2" x14ac:dyDescent="0.25">
      <c r="A2" s="1" t="s">
        <v>14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5A269-9384-4D7E-A83F-0CE54A56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11CB98-8B77-4B1A-A08E-6AE8D2926622}">
  <ds:schemaRefs>
    <ds:schemaRef ds:uri="http://purl.org/dc/terms/"/>
    <ds:schemaRef ds:uri="http://schemas.microsoft.com/office/2006/documentManagement/types"/>
    <ds:schemaRef ds:uri="a5c1c902-5353-4c56-a0dc-9ad26b35c5f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786a4e8-91c4-47f9-accd-02719c52cde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cp:lastPrinted>2025-10-13T12:49:59Z</cp:lastPrinted>
  <dcterms:created xsi:type="dcterms:W3CDTF">2018-06-28T12:38:27Z</dcterms:created>
  <dcterms:modified xsi:type="dcterms:W3CDTF">2025-10-14T11:19:55Z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